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1390" windowHeight="12810" activeTab="3"/>
  </bookViews>
  <sheets>
    <sheet name="Titulní strana" sheetId="1" r:id="rId1"/>
    <sheet name="Elektro část" sheetId="4" r:id="rId2"/>
    <sheet name="Strojní část" sheetId="7" r:id="rId3"/>
    <sheet name="Stavební část" sheetId="3" r:id="rId4"/>
  </sheets>
  <externalReferences>
    <externalReference r:id="rId5"/>
    <externalReference r:id="rId6"/>
  </externalReferences>
  <definedNames>
    <definedName name="ArchivniCislo">'Titulní strana'!$G$33</definedName>
    <definedName name="CisloZakazky" localSheetId="2">'[1]Titulní strana'!$G$11</definedName>
    <definedName name="CisloZakazky">'Titulní strana'!$G$11</definedName>
    <definedName name="CisloZakaznika">'Titulní strana'!$W$11</definedName>
    <definedName name="DatumRev1">'Titulní strana'!$D$5</definedName>
    <definedName name="DatumRev2">'Titulní strana'!$D$4</definedName>
    <definedName name="DatumRev3">'Titulní strana'!$D$3</definedName>
    <definedName name="DatumZakazky">'Titulní strana'!$Q$11</definedName>
    <definedName name="DeleniObjektu">[2]Titul!$D$40</definedName>
    <definedName name="HIP">'Titulní strana'!$G$21</definedName>
    <definedName name="Investor" localSheetId="2">'[1]Titulní strana'!$G$8</definedName>
    <definedName name="Investor">'Titulní strana'!$G$8</definedName>
    <definedName name="Kontroloval">'Titulní strana'!$G$17</definedName>
    <definedName name="KontrolovalDatum">'Titulní strana'!$Q$17</definedName>
    <definedName name="MistoStavby">'Titulní strana'!$G$12</definedName>
    <definedName name="NazevDokumentu">'Titulní strana'!$A$31</definedName>
    <definedName name="NazevObjektu">[2]Titul!$D$42</definedName>
    <definedName name="NazevZakazky" localSheetId="2">'[1]Titulní strana'!$G$10</definedName>
    <definedName name="NazevZakazky">'Titulní strana'!$G$10</definedName>
    <definedName name="Objednatel" localSheetId="2">'[1]Titulní strana'!$G$9</definedName>
    <definedName name="Objednatel">'Titulní strana'!$G$9</definedName>
    <definedName name="_xlnm.Print_Area" localSheetId="2">'Strojní část'!$A$1:$N$37</definedName>
    <definedName name="PopisRev1">'Titulní strana'!$G$5</definedName>
    <definedName name="PopisRev2">'Titulní strana'!$G$4</definedName>
    <definedName name="PopisRev3">'Titulní strana'!$G$3</definedName>
    <definedName name="PracovniVerze">'Titulní strana'!$A$2</definedName>
    <definedName name="Print_Area" localSheetId="2">'Strojní část'!$A$1:$WVV$38</definedName>
    <definedName name="Revize">'Titulní strana'!$W$33</definedName>
    <definedName name="Revize1">'Titulní strana'!$A$5</definedName>
    <definedName name="Revize2">'Titulní strana'!$A$4</definedName>
    <definedName name="Revize3">'Titulní strana'!$A$3</definedName>
    <definedName name="Schvalil">'Titulní strana'!$G$19</definedName>
    <definedName name="StupenPD" localSheetId="2">'[1]Titulní strana'!$G$13</definedName>
    <definedName name="StupenPD">'Titulní strana'!$G$13</definedName>
    <definedName name="Vypracoval">'Titulní strana'!$G$15</definedName>
    <definedName name="VypracovalDatum">'Titulní strana'!$Q$15</definedName>
    <definedName name="VypRev1">'Titulní strana'!$V$5</definedName>
    <definedName name="VypRev2">'Titulní strana'!$V$4</definedName>
    <definedName name="VypRev3">'Titulní strana'!$V$3</definedName>
    <definedName name="ZkratkaNazev1" localSheetId="2">'[1]Titulní strana'!$G$24</definedName>
    <definedName name="ZkratkaNazev1">'Titulní strana'!$G$24</definedName>
    <definedName name="ZkratkaNazev2" localSheetId="2">'[1]Titulní strana'!$G$25</definedName>
    <definedName name="ZkratkaNazev2">'Titulní strana'!$G$25</definedName>
    <definedName name="ZkratkaNazev3" localSheetId="2">'[1]Titulní strana'!$G$26</definedName>
    <definedName name="ZkratkaNazev3">'Titulní strana'!$G$26</definedName>
    <definedName name="ZkratkaNazev4" localSheetId="2">'[1]Titulní strana'!$G$27</definedName>
    <definedName name="ZkratkaNazev4">'Titulní strana'!$G$27</definedName>
    <definedName name="ZkratkaNazev5" localSheetId="2">'[1]Titulní strana'!$G$28</definedName>
    <definedName name="ZkratkaNazev5">'Titulní strana'!$G$28</definedName>
  </definedNames>
  <calcPr calcId="145621" iterateCount="1"/>
</workbook>
</file>

<file path=xl/calcChain.xml><?xml version="1.0" encoding="utf-8"?>
<calcChain xmlns="http://schemas.openxmlformats.org/spreadsheetml/2006/main">
  <c r="K18" i="4" l="1"/>
  <c r="L18" i="4" s="1"/>
  <c r="J18" i="4"/>
  <c r="I18" i="4"/>
  <c r="K17" i="4"/>
  <c r="L17" i="4" s="1"/>
  <c r="J17" i="4"/>
  <c r="I17" i="4"/>
  <c r="K14" i="4"/>
  <c r="J14" i="4"/>
  <c r="I14" i="4"/>
  <c r="K13" i="4"/>
  <c r="J13" i="4"/>
  <c r="I13" i="4"/>
  <c r="K16" i="4"/>
  <c r="J16" i="4"/>
  <c r="I16" i="4"/>
  <c r="K15" i="4"/>
  <c r="J15" i="4"/>
  <c r="I15" i="4"/>
  <c r="L13" i="4" l="1"/>
  <c r="L16" i="4"/>
  <c r="L15" i="4"/>
  <c r="L14" i="4"/>
  <c r="L11" i="7"/>
  <c r="L10" i="7" s="1"/>
  <c r="H6" i="7"/>
  <c r="C6" i="7"/>
  <c r="H5" i="7"/>
  <c r="C5" i="7"/>
  <c r="H4" i="7"/>
  <c r="C4" i="7"/>
  <c r="H3" i="7"/>
  <c r="C3" i="7"/>
  <c r="H2" i="7"/>
  <c r="C2" i="7"/>
  <c r="C4" i="3" l="1"/>
  <c r="I2" i="3" l="1"/>
  <c r="I3" i="3"/>
  <c r="I4" i="3"/>
  <c r="I5" i="3"/>
  <c r="I6" i="3"/>
  <c r="H6" i="4" l="1"/>
  <c r="C6" i="4"/>
  <c r="H5" i="4"/>
  <c r="C5" i="4"/>
  <c r="H4" i="4"/>
  <c r="C4" i="4"/>
  <c r="H3" i="4"/>
  <c r="C3" i="4"/>
  <c r="H2" i="4"/>
  <c r="C2" i="4"/>
  <c r="K24" i="4"/>
  <c r="J24" i="4"/>
  <c r="I24" i="4"/>
  <c r="K23" i="4"/>
  <c r="J23" i="4"/>
  <c r="I23" i="4"/>
  <c r="K22" i="4"/>
  <c r="J22" i="4"/>
  <c r="I22" i="4"/>
  <c r="K21" i="4"/>
  <c r="J21" i="4"/>
  <c r="I21" i="4"/>
  <c r="K12" i="4"/>
  <c r="J12" i="4"/>
  <c r="I12" i="4"/>
  <c r="L23" i="4" l="1"/>
  <c r="L22" i="4"/>
  <c r="L12" i="4"/>
  <c r="L11" i="4" s="1"/>
  <c r="L21" i="4"/>
  <c r="L24" i="4"/>
  <c r="L20" i="4" l="1"/>
  <c r="C3" i="3"/>
  <c r="L10" i="4" l="1"/>
  <c r="C6" i="3"/>
  <c r="C5" i="3"/>
  <c r="C2" i="3"/>
</calcChain>
</file>

<file path=xl/sharedStrings.xml><?xml version="1.0" encoding="utf-8"?>
<sst xmlns="http://schemas.openxmlformats.org/spreadsheetml/2006/main" count="291" uniqueCount="170">
  <si>
    <t>Část/Part</t>
  </si>
  <si>
    <t>Profesní díl/Professions</t>
  </si>
  <si>
    <t>Archivní č. /Archival No.</t>
  </si>
  <si>
    <t>Datum/Date</t>
  </si>
  <si>
    <t>Předmět revize/Revision Subject</t>
  </si>
  <si>
    <t>Vypracoval/Designed by</t>
  </si>
  <si>
    <t>Investor/Client</t>
  </si>
  <si>
    <t>Objednatel/Customer</t>
  </si>
  <si>
    <t>Název akce/Project</t>
  </si>
  <si>
    <t>Zak. číslo/Project No.</t>
  </si>
  <si>
    <t>Místo stavby/Location</t>
  </si>
  <si>
    <t>Stupeň PD/PD Stage</t>
  </si>
  <si>
    <t>Kontroloval/Checked by</t>
  </si>
  <si>
    <t>Schválil/Approved by</t>
  </si>
  <si>
    <t>SO/PS_CO/PU</t>
  </si>
  <si>
    <t>Specifikace</t>
  </si>
  <si>
    <t>Tento dokument je majetkem společnosti PIK s. r. o. Nesmí být použit a kopírován třetí osobou nebo jí předán, či jinak s ním nakládáno bez výslovného písemného souhlasu odpovědného zástupce společnosti. This document is property of PIK s. r. o. It is strictly prohibited to use, copy or hand over to anythird party orother wise dispose without explicit written permission of company commission agent.</t>
  </si>
  <si>
    <t>P.Č.</t>
  </si>
  <si>
    <t>Kód položky</t>
  </si>
  <si>
    <t>Popis</t>
  </si>
  <si>
    <t>MJ</t>
  </si>
  <si>
    <t>Množství celkem</t>
  </si>
  <si>
    <t>Dodávka jednotková</t>
  </si>
  <si>
    <t>Montáž jednotková</t>
  </si>
  <si>
    <t>Cena jednotková</t>
  </si>
  <si>
    <t>Dodávka
celkem</t>
  </si>
  <si>
    <t>Montáž
celkem</t>
  </si>
  <si>
    <t>Cena celkem</t>
  </si>
  <si>
    <t>Hmotnost jednotková</t>
  </si>
  <si>
    <t>Hmotnost
celkem</t>
  </si>
  <si>
    <t>Celkem</t>
  </si>
  <si>
    <t>1.1</t>
  </si>
  <si>
    <t>2.1</t>
  </si>
  <si>
    <t>3.1</t>
  </si>
  <si>
    <t>SO / PS_CO/PU</t>
  </si>
  <si>
    <t>Prof. Díl/Professions</t>
  </si>
  <si>
    <t>Hmotnost</t>
  </si>
  <si>
    <t>Poznámka</t>
  </si>
  <si>
    <t>Jednotková</t>
  </si>
  <si>
    <t>Celková</t>
  </si>
  <si>
    <t>Prof. část/ Prof. Part</t>
  </si>
  <si>
    <t>HIP/Manager</t>
  </si>
  <si>
    <t/>
  </si>
  <si>
    <t>Podčást/Subsection</t>
  </si>
  <si>
    <t xml:space="preserve"> Množství</t>
  </si>
  <si>
    <t>set</t>
  </si>
  <si>
    <t>ks</t>
  </si>
  <si>
    <t>m</t>
  </si>
  <si>
    <t>Demontážní práce</t>
  </si>
  <si>
    <t>Přirážky</t>
  </si>
  <si>
    <t>Zařízení staveniště</t>
  </si>
  <si>
    <t>Provozní vlivy</t>
  </si>
  <si>
    <t xml:space="preserve">Množství </t>
  </si>
  <si>
    <t>1.2</t>
  </si>
  <si>
    <t>1.3</t>
  </si>
  <si>
    <t>1.4</t>
  </si>
  <si>
    <t>2.2</t>
  </si>
  <si>
    <t>7</t>
  </si>
  <si>
    <t>7.1</t>
  </si>
  <si>
    <t>7.3</t>
  </si>
  <si>
    <t>7.8</t>
  </si>
  <si>
    <t>7.9</t>
  </si>
  <si>
    <t>P. č.</t>
  </si>
  <si>
    <t>1</t>
  </si>
  <si>
    <t>2</t>
  </si>
  <si>
    <t>3</t>
  </si>
  <si>
    <t>m3</t>
  </si>
  <si>
    <t>Název/Title</t>
  </si>
  <si>
    <t>Číslo kopie/Copy No.</t>
  </si>
  <si>
    <t>Číslo revize/Rev. No.</t>
  </si>
  <si>
    <t xml:space="preserve"> Projektová org. / Project Company</t>
  </si>
  <si>
    <t xml:space="preserve"> PIK s. r. o.</t>
  </si>
  <si>
    <t xml:space="preserve"> Na Hrázi 781/15, 750 02 Přerov</t>
  </si>
  <si>
    <t xml:space="preserve"> Czech Republic</t>
  </si>
  <si>
    <t xml:space="preserve"> Tel: +420 581 288 111</t>
  </si>
  <si>
    <t xml:space="preserve"> Web: www.pik.cz</t>
  </si>
  <si>
    <t>Revize/Rev.</t>
  </si>
  <si>
    <t>Č. obj./Cust. No.</t>
  </si>
  <si>
    <t>ČS EuroOil Mstětice</t>
  </si>
  <si>
    <t>Mstětice</t>
  </si>
  <si>
    <t>ČEPRO, a. s.</t>
  </si>
  <si>
    <t>01/2019</t>
  </si>
  <si>
    <t>Dokumentace pro vydání společného územního rozhodnutí a stavebního povolení</t>
  </si>
  <si>
    <t>Pazdera Michal</t>
  </si>
  <si>
    <t>18082-DSP-D-D1-SO08-201</t>
  </si>
  <si>
    <t>D. Dokumentace objektů a technických a technologických zařízení</t>
  </si>
  <si>
    <t>D1. Dokumentace stavebního nebo inženýrského objektu</t>
  </si>
  <si>
    <t>SO08 Demolice a demontáže</t>
  </si>
  <si>
    <t>Množství</t>
  </si>
  <si>
    <t>1.5</t>
  </si>
  <si>
    <t>1.6</t>
  </si>
  <si>
    <t>1.7</t>
  </si>
  <si>
    <t>1.8</t>
  </si>
  <si>
    <t>Demontáže</t>
  </si>
  <si>
    <t xml:space="preserve">Demontáž výdejního stojanu </t>
  </si>
  <si>
    <t>Demontáž šachty výdejního stojanu</t>
  </si>
  <si>
    <t xml:space="preserve">Demontáž senzorů indikace netěsnosti nádrže </t>
  </si>
  <si>
    <t>1.9</t>
  </si>
  <si>
    <t>sada</t>
  </si>
  <si>
    <t>Dekontaminace potrubních rozvodů s přísadou detergentu</t>
  </si>
  <si>
    <t>Likvidace potrubí a zařízení</t>
  </si>
  <si>
    <t>1.10</t>
  </si>
  <si>
    <t>1.11</t>
  </si>
  <si>
    <t>1.12</t>
  </si>
  <si>
    <t>1.13</t>
  </si>
  <si>
    <t>1.14</t>
  </si>
  <si>
    <t>1.15</t>
  </si>
  <si>
    <t xml:space="preserve">Demontáž podzemní ocelové dvouplášťové nádrže 5 m3 </t>
  </si>
  <si>
    <t>t</t>
  </si>
  <si>
    <t>Demontáž nadzemní ocelové dvouplášťové nádrže 50 m3 
včetně OK nádrže a ocelových šachet nádrží ( dómů ) s poklopy</t>
  </si>
  <si>
    <t>Demontáž potrubních rozvodů:</t>
  </si>
  <si>
    <t xml:space="preserve"> - stáčecí - jednoplášťové DN80, mat. ocel</t>
  </si>
  <si>
    <t xml:space="preserve"> - sací - dvouplášťové DN50/DN80, mat. ocel</t>
  </si>
  <si>
    <t xml:space="preserve"> - vracení par a odvětrání DN50, mat. ocel</t>
  </si>
  <si>
    <t>Demontáž armatur v šachtách nádrží
- protiexplozívní pojistky, koncová šroubení, sonda limitní</t>
  </si>
  <si>
    <t xml:space="preserve">Demontáž sondy kontin. měření hladiny v nádrži
</t>
  </si>
  <si>
    <t>Likvidace nádrží (H01 - 50m3, H02 - 5 m3)</t>
  </si>
  <si>
    <t>Čištění nádrží (H01 - 50m3, H02 - 5 m3)</t>
  </si>
  <si>
    <t>Dekontaminace nádrží vodou s přísadou detergentu (H01 - 50m3, H02 - 5 m3)</t>
  </si>
  <si>
    <t>Demontáž svitidel v podhledu přestřešení vč. elektroinstalace</t>
  </si>
  <si>
    <t>Demontáž přípojkové skříně s elektroměrovým rozvaděčem</t>
  </si>
  <si>
    <t>Demontáž kabeláže, osvětlovacích těles , přístrojů, rozvaděčů a zařízení v kiosku</t>
  </si>
  <si>
    <t>Demontáž zařízení MaR - ULTRA STAR + MC + PC+ pokladna včetně vnitřní kabeláže</t>
  </si>
  <si>
    <t>Doprava k uskladnění vybraných komponentů a zařízení</t>
  </si>
  <si>
    <t>Podíl přidružených výkonů demontážních prací</t>
  </si>
  <si>
    <t>Uskladnění vybraných komponentů a zařízení</t>
  </si>
  <si>
    <t>Ekologická likvidace elektro materiálu</t>
  </si>
  <si>
    <t>Demontáž sond měření hladin a sond pro indikaci netěsností řeší  PS01-01</t>
  </si>
  <si>
    <t>Rudolfová Michaela</t>
  </si>
  <si>
    <t>Demontáž</t>
  </si>
  <si>
    <t>Demontáž stávajícího kiosku</t>
  </si>
  <si>
    <t>Demontáž stávajícího kontejneru</t>
  </si>
  <si>
    <t>Demolice</t>
  </si>
  <si>
    <t>Demolice obetonování havarijní nádrže - beton</t>
  </si>
  <si>
    <t>Demolice základu uskladňovací nádrže - beton</t>
  </si>
  <si>
    <t>Demolice ploch</t>
  </si>
  <si>
    <t>Demolice stávajících betonových obrubníků</t>
  </si>
  <si>
    <t>Demolice podkladní asfaltové vrstvy, předpokládaná tl. 80 mm ( 170 m2)</t>
  </si>
  <si>
    <t>Odfrézování asfaltové ložné vrstvy, předpokládaná tl. 80 mm ( 170 m2)</t>
  </si>
  <si>
    <t>Odfrézování asfaltové obrusné vrstvy, předpokládaná tl. 40 mm ( 170 m2)</t>
  </si>
  <si>
    <t>Demolice chodníků a refyží z betonové dlažby, předpokládaná tl. 80 mm ( 15,9 m2)</t>
  </si>
  <si>
    <t>Odtěžení vrstev drceného kameniva, předpokládaná tl. 40 mm ( 15,9 m2)</t>
  </si>
  <si>
    <t>Odtěžení vrstev štěrkodrtě, předpokládaná tl. 250 mm ( 15,9 m2)</t>
  </si>
  <si>
    <t>Odtěžení kačírku, předpokládaná tl. 50 mm ( 13,6 m2)</t>
  </si>
  <si>
    <t>Demolice manipulační plochy z bet. dlažby, předpokládaná tl. 80 mm ( 68,3 m2)</t>
  </si>
  <si>
    <t>Odtěžení vrstev drceného kameniva, předpokládaná tl. 40 mm ( 68,3 m2)</t>
  </si>
  <si>
    <t>Odtěžení vrstev štěrkodrtě, předpokládaná tl. 250 mm ( 68,3 m2)</t>
  </si>
  <si>
    <t>Předpokládaná 2x KARI síť 8/100x8/100 ( 18,6 m2)</t>
  </si>
  <si>
    <t>3.2</t>
  </si>
  <si>
    <t>3.3</t>
  </si>
  <si>
    <t>3.4</t>
  </si>
  <si>
    <t>3.5</t>
  </si>
  <si>
    <t>3.6</t>
  </si>
  <si>
    <t>3.7</t>
  </si>
  <si>
    <t>3.8</t>
  </si>
  <si>
    <t>3.9</t>
  </si>
  <si>
    <t>3.10</t>
  </si>
  <si>
    <t>3.11</t>
  </si>
  <si>
    <t>3.12</t>
  </si>
  <si>
    <t>3.13</t>
  </si>
  <si>
    <t>2.3</t>
  </si>
  <si>
    <r>
      <t>* předpokládaná výztuž R</t>
    </r>
    <r>
      <rPr>
        <sz val="8"/>
        <color theme="1"/>
        <rFont val="Calibri"/>
        <family val="2"/>
        <charset val="238"/>
      </rPr>
      <t>ø14, Rø10</t>
    </r>
  </si>
  <si>
    <t>* předpokládaná 2x KARI síť 8/100x8/100 ( 102 m2)</t>
  </si>
  <si>
    <t>2.4.</t>
  </si>
  <si>
    <t>Demolice betonového základu cenového totemu</t>
  </si>
  <si>
    <r>
      <t>* předpokládaná výztuž R</t>
    </r>
    <r>
      <rPr>
        <sz val="8"/>
        <color theme="1"/>
        <rFont val="Calibri"/>
        <family val="2"/>
        <charset val="238"/>
      </rPr>
      <t>ø6, Rø8</t>
    </r>
  </si>
  <si>
    <t>2.5</t>
  </si>
  <si>
    <t>21.01.2019</t>
  </si>
  <si>
    <t>Jan Šimanský</t>
  </si>
  <si>
    <t>SCHVÁLENÝ DOKUMENT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</si>
</sst>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
    <numFmt numFmtId="166" formatCode="#,##0.000_ ;\-#,##0.000\ "/>
    <numFmt numFmtId="167" formatCode="#,##0.00_ ;\-#,##0.00\ "/>
    <numFmt numFmtId="168" formatCode="#,##0.000;\-#,##0.000"/>
  </numFmts>
  <fonts count="28" x14ac:knownFonts="1">
    <font>
      <sz val="11"/>
      <color theme="1"/>
      <name val="Calibri"/>
      <family val="2"/>
      <charset val="238"/>
      <scheme val="minor"/>
    </font>
    <font>
      <b/>
      <sz val="10"/>
      <color theme="1"/>
      <name val="Calibri"/>
      <family val="2"/>
      <charset val="238"/>
      <scheme val="minor"/>
    </font>
    <font>
      <sz val="9"/>
      <color theme="1"/>
      <name val="Calibri"/>
      <family val="2"/>
      <charset val="238"/>
      <scheme val="minor"/>
    </font>
    <font>
      <sz val="10"/>
      <color theme="1"/>
      <name val="Calibri"/>
      <family val="2"/>
      <charset val="238"/>
      <scheme val="minor"/>
    </font>
    <font>
      <sz val="8"/>
      <color theme="1"/>
      <name val="Calibri"/>
      <family val="2"/>
      <charset val="238"/>
      <scheme val="minor"/>
    </font>
    <font>
      <sz val="8"/>
      <name val="MS Sans Serif"/>
      <family val="2"/>
      <charset val="238"/>
    </font>
    <font>
      <sz val="10"/>
      <name val="Helv"/>
      <charset val="238"/>
    </font>
    <font>
      <sz val="8"/>
      <name val="Calibri"/>
      <family val="2"/>
      <charset val="238"/>
      <scheme val="minor"/>
    </font>
    <font>
      <b/>
      <sz val="8"/>
      <name val="Calibri"/>
      <family val="2"/>
      <charset val="238"/>
      <scheme val="minor"/>
    </font>
    <font>
      <sz val="9"/>
      <name val="Calibri"/>
      <family val="2"/>
      <charset val="238"/>
      <scheme val="minor"/>
    </font>
    <font>
      <b/>
      <sz val="9"/>
      <name val="Calibri"/>
      <family val="2"/>
      <charset val="238"/>
      <scheme val="minor"/>
    </font>
    <font>
      <sz val="10"/>
      <name val="Times New Roman CE"/>
      <charset val="238"/>
    </font>
    <font>
      <b/>
      <sz val="8"/>
      <color theme="1"/>
      <name val="Calibri"/>
      <family val="2"/>
      <charset val="238"/>
      <scheme val="minor"/>
    </font>
    <font>
      <b/>
      <sz val="10"/>
      <color indexed="10"/>
      <name val="Calibri"/>
      <family val="2"/>
      <charset val="238"/>
      <scheme val="minor"/>
    </font>
    <font>
      <sz val="10"/>
      <color indexed="10"/>
      <name val="Calibri"/>
      <family val="2"/>
      <charset val="238"/>
      <scheme val="minor"/>
    </font>
    <font>
      <b/>
      <sz val="10"/>
      <color rgb="FFFF0000"/>
      <name val="Calibri"/>
      <family val="2"/>
      <charset val="238"/>
      <scheme val="minor"/>
    </font>
    <font>
      <b/>
      <sz val="12"/>
      <color theme="1"/>
      <name val="Calibri"/>
      <family val="2"/>
      <charset val="238"/>
      <scheme val="minor"/>
    </font>
    <font>
      <b/>
      <sz val="14"/>
      <color theme="1"/>
      <name val="Calibri"/>
      <family val="2"/>
      <charset val="238"/>
      <scheme val="minor"/>
    </font>
    <font>
      <sz val="9"/>
      <name val="Arial"/>
      <family val="2"/>
      <charset val="238"/>
    </font>
    <font>
      <sz val="9"/>
      <color theme="1"/>
      <name val="Arial"/>
      <family val="2"/>
      <charset val="238"/>
    </font>
    <font>
      <b/>
      <sz val="9"/>
      <color indexed="10"/>
      <name val="Arial"/>
      <family val="2"/>
      <charset val="238"/>
    </font>
    <font>
      <b/>
      <sz val="10"/>
      <name val="Calibri"/>
      <family val="2"/>
      <charset val="238"/>
      <scheme val="minor"/>
    </font>
    <font>
      <b/>
      <sz val="10"/>
      <name val="Arial"/>
      <family val="2"/>
      <charset val="238"/>
    </font>
    <font>
      <sz val="10"/>
      <name val="Calibri"/>
      <family val="2"/>
      <charset val="238"/>
      <scheme val="minor"/>
    </font>
    <font>
      <sz val="11"/>
      <color theme="1"/>
      <name val="Calibri"/>
      <family val="2"/>
      <scheme val="minor"/>
    </font>
    <font>
      <sz val="10"/>
      <name val="Arial"/>
      <family val="2"/>
      <charset val="238"/>
    </font>
    <font>
      <i/>
      <sz val="9"/>
      <name val="Arial"/>
      <family val="2"/>
      <charset val="238"/>
    </font>
    <font>
      <sz val="8"/>
      <color theme="1"/>
      <name val="Calibri"/>
      <family val="2"/>
      <charset val="238"/>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6" tint="0.39997558519241921"/>
        <bgColor indexed="64"/>
      </patternFill>
    </fill>
    <fill>
      <patternFill patternType="solid">
        <fgColor theme="4" tint="0.59999389629810485"/>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FFFF00"/>
        <bgColor indexed="64"/>
      </patternFill>
    </fill>
  </fills>
  <borders count="9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medium">
        <color indexed="64"/>
      </top>
      <bottom/>
      <diagonal/>
    </border>
    <border>
      <left style="hair">
        <color indexed="64"/>
      </left>
      <right/>
      <top style="medium">
        <color indexed="64"/>
      </top>
      <bottom style="hair">
        <color indexed="64"/>
      </bottom>
      <diagonal/>
    </border>
    <border>
      <left style="hair">
        <color indexed="64"/>
      </left>
      <right style="medium">
        <color indexed="64"/>
      </right>
      <top style="medium">
        <color indexed="64"/>
      </top>
      <bottom/>
      <diagonal/>
    </border>
    <border>
      <left style="medium">
        <color indexed="64"/>
      </left>
      <right style="hair">
        <color indexed="64"/>
      </right>
      <top/>
      <bottom style="hair">
        <color indexed="64"/>
      </bottom>
      <diagonal/>
    </border>
    <border>
      <left style="medium">
        <color indexed="64"/>
      </left>
      <right style="hair">
        <color indexed="64"/>
      </right>
      <top/>
      <bottom/>
      <diagonal/>
    </border>
    <border>
      <left style="hair">
        <color indexed="64"/>
      </left>
      <right style="hair">
        <color indexed="64"/>
      </right>
      <top/>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top/>
      <bottom style="hair">
        <color indexed="64"/>
      </bottom>
      <diagonal/>
    </border>
    <border>
      <left style="hair">
        <color indexed="64"/>
      </left>
      <right style="medium">
        <color indexed="64"/>
      </right>
      <top/>
      <bottom/>
      <diagonal/>
    </border>
    <border>
      <left style="hair">
        <color indexed="64"/>
      </left>
      <right style="medium">
        <color indexed="64"/>
      </right>
      <top style="hair">
        <color indexed="64"/>
      </top>
      <bottom/>
      <diagonal/>
    </border>
    <border>
      <left style="hair">
        <color indexed="64"/>
      </left>
      <right/>
      <top/>
      <bottom/>
      <diagonal/>
    </border>
    <border>
      <left style="medium">
        <color indexed="64"/>
      </left>
      <right style="hair">
        <color indexed="64"/>
      </right>
      <top style="medium">
        <color indexed="64"/>
      </top>
      <bottom/>
      <diagonal/>
    </border>
    <border>
      <left/>
      <right style="hair">
        <color indexed="64"/>
      </right>
      <top style="medium">
        <color indexed="64"/>
      </top>
      <bottom/>
      <diagonal/>
    </border>
    <border>
      <left style="hair">
        <color indexed="64"/>
      </left>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hair">
        <color indexed="64"/>
      </right>
      <top style="medium">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hair">
        <color indexed="64"/>
      </right>
      <top style="medium">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bottom style="hair">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right/>
      <top style="thin">
        <color indexed="64"/>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right style="hair">
        <color indexed="64"/>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s>
  <cellStyleXfs count="6">
    <xf numFmtId="0" fontId="0" fillId="0" borderId="0"/>
    <xf numFmtId="0" fontId="5" fillId="0" borderId="0" applyAlignment="0">
      <alignment vertical="top" wrapText="1"/>
      <protection locked="0"/>
    </xf>
    <xf numFmtId="0" fontId="6" fillId="0" borderId="0"/>
    <xf numFmtId="0" fontId="11" fillId="0" borderId="0"/>
    <xf numFmtId="0" fontId="24" fillId="0" borderId="0"/>
    <xf numFmtId="0" fontId="25" fillId="0" borderId="0" applyAlignment="0">
      <alignment vertical="top" wrapText="1"/>
      <protection locked="0"/>
    </xf>
  </cellStyleXfs>
  <cellXfs count="390">
    <xf numFmtId="0" fontId="0" fillId="0" borderId="0" xfId="0"/>
    <xf numFmtId="0" fontId="0" fillId="2" borderId="0" xfId="0" applyFont="1" applyFill="1" applyAlignment="1" applyProtection="1">
      <alignment horizontal="left" vertical="center"/>
      <protection locked="0"/>
    </xf>
    <xf numFmtId="165" fontId="0" fillId="2" borderId="0" xfId="0" applyNumberFormat="1" applyFont="1" applyFill="1" applyAlignment="1" applyProtection="1">
      <alignment horizontal="center" vertical="center"/>
      <protection locked="0"/>
    </xf>
    <xf numFmtId="0" fontId="0" fillId="2" borderId="0" xfId="0" applyFont="1" applyFill="1" applyAlignment="1" applyProtection="1">
      <alignment horizontal="left" vertical="center" wrapText="1"/>
      <protection locked="0"/>
    </xf>
    <xf numFmtId="0" fontId="0" fillId="2" borderId="0" xfId="0" applyFont="1" applyFill="1" applyAlignment="1" applyProtection="1">
      <alignment horizontal="center" vertical="center" wrapText="1"/>
      <protection locked="0"/>
    </xf>
    <xf numFmtId="164" fontId="0" fillId="2" borderId="0" xfId="0" applyNumberFormat="1" applyFont="1" applyFill="1" applyAlignment="1" applyProtection="1">
      <alignment horizontal="right" vertical="center"/>
      <protection locked="0"/>
    </xf>
    <xf numFmtId="4" fontId="0" fillId="2" borderId="0" xfId="0" applyNumberFormat="1" applyFont="1" applyFill="1" applyAlignment="1" applyProtection="1">
      <alignment horizontal="right" vertical="center"/>
      <protection locked="0"/>
    </xf>
    <xf numFmtId="168" fontId="0" fillId="2" borderId="0" xfId="0" applyNumberFormat="1" applyFont="1" applyFill="1" applyAlignment="1" applyProtection="1">
      <alignment horizontal="right" vertical="center"/>
      <protection locked="0"/>
    </xf>
    <xf numFmtId="49" fontId="7" fillId="0" borderId="16" xfId="0" applyNumberFormat="1" applyFont="1" applyFill="1" applyBorder="1" applyAlignment="1" applyProtection="1">
      <alignment horizontal="center" vertical="center"/>
    </xf>
    <xf numFmtId="164" fontId="7" fillId="0" borderId="18" xfId="0" applyNumberFormat="1" applyFont="1" applyFill="1" applyBorder="1" applyAlignment="1" applyProtection="1">
      <alignment horizontal="right" vertical="center"/>
      <protection locked="0"/>
    </xf>
    <xf numFmtId="4" fontId="7" fillId="0" borderId="19" xfId="0" applyNumberFormat="1" applyFont="1" applyFill="1" applyBorder="1" applyAlignment="1" applyProtection="1">
      <alignment horizontal="right" vertical="center"/>
      <protection locked="0"/>
    </xf>
    <xf numFmtId="2" fontId="7" fillId="0" borderId="18" xfId="0" applyNumberFormat="1" applyFont="1" applyFill="1" applyBorder="1" applyAlignment="1" applyProtection="1">
      <alignment horizontal="right" vertical="center"/>
      <protection locked="0"/>
    </xf>
    <xf numFmtId="2" fontId="7" fillId="0" borderId="18" xfId="0" applyNumberFormat="1" applyFont="1" applyFill="1" applyBorder="1" applyAlignment="1" applyProtection="1">
      <alignment horizontal="right" vertical="center"/>
    </xf>
    <xf numFmtId="2" fontId="7" fillId="0" borderId="18" xfId="0" applyNumberFormat="1" applyFont="1" applyFill="1" applyBorder="1" applyAlignment="1" applyProtection="1">
      <alignment vertical="center"/>
      <protection locked="0"/>
    </xf>
    <xf numFmtId="2" fontId="7" fillId="0" borderId="19" xfId="0" applyNumberFormat="1" applyFont="1" applyFill="1" applyBorder="1" applyAlignment="1" applyProtection="1">
      <alignment horizontal="right" vertical="center"/>
    </xf>
    <xf numFmtId="2" fontId="7" fillId="0" borderId="20" xfId="0" applyNumberFormat="1" applyFont="1" applyFill="1" applyBorder="1" applyAlignment="1" applyProtection="1">
      <alignment horizontal="right" vertical="center"/>
    </xf>
    <xf numFmtId="0" fontId="7" fillId="2" borderId="17" xfId="0" applyFont="1" applyFill="1" applyBorder="1" applyAlignment="1" applyProtection="1">
      <alignment horizontal="center" vertical="center" wrapText="1"/>
      <protection locked="0"/>
    </xf>
    <xf numFmtId="4" fontId="7" fillId="2" borderId="18" xfId="0" applyNumberFormat="1" applyFont="1" applyFill="1" applyBorder="1" applyAlignment="1" applyProtection="1">
      <alignment horizontal="right" vertical="center"/>
      <protection locked="0"/>
    </xf>
    <xf numFmtId="2" fontId="7" fillId="2" borderId="22" xfId="0" applyNumberFormat="1" applyFont="1" applyFill="1" applyBorder="1" applyAlignment="1" applyProtection="1">
      <alignment horizontal="right" vertical="center"/>
      <protection locked="0"/>
    </xf>
    <xf numFmtId="2" fontId="7" fillId="2" borderId="23" xfId="0" applyNumberFormat="1" applyFont="1" applyFill="1" applyBorder="1" applyAlignment="1" applyProtection="1">
      <alignment horizontal="right" vertical="center"/>
    </xf>
    <xf numFmtId="2" fontId="7" fillId="2" borderId="24" xfId="0" applyNumberFormat="1" applyFont="1" applyFill="1" applyBorder="1" applyAlignment="1" applyProtection="1">
      <alignment horizontal="right" vertical="center"/>
    </xf>
    <xf numFmtId="2" fontId="7" fillId="2" borderId="18" xfId="0" applyNumberFormat="1" applyFont="1" applyFill="1" applyBorder="1" applyAlignment="1" applyProtection="1">
      <alignment horizontal="right" vertical="center"/>
      <protection locked="0"/>
    </xf>
    <xf numFmtId="2" fontId="7" fillId="2" borderId="19" xfId="0" applyNumberFormat="1" applyFont="1" applyFill="1" applyBorder="1" applyAlignment="1" applyProtection="1">
      <alignment horizontal="right" vertical="center"/>
    </xf>
    <xf numFmtId="2" fontId="7" fillId="2" borderId="20" xfId="0" applyNumberFormat="1" applyFont="1" applyFill="1" applyBorder="1" applyAlignment="1" applyProtection="1">
      <alignment horizontal="right" vertical="center"/>
    </xf>
    <xf numFmtId="4" fontId="7" fillId="2" borderId="32" xfId="0" applyNumberFormat="1" applyFont="1" applyFill="1" applyBorder="1" applyAlignment="1" applyProtection="1">
      <alignment horizontal="right" vertical="center"/>
      <protection locked="0"/>
    </xf>
    <xf numFmtId="2" fontId="7" fillId="2" borderId="32" xfId="0" applyNumberFormat="1" applyFont="1" applyFill="1" applyBorder="1" applyAlignment="1" applyProtection="1">
      <alignment horizontal="right" vertical="center"/>
      <protection locked="0"/>
    </xf>
    <xf numFmtId="2" fontId="7" fillId="2" borderId="31" xfId="0" applyNumberFormat="1" applyFont="1" applyFill="1" applyBorder="1" applyAlignment="1" applyProtection="1">
      <alignment horizontal="right" vertical="center"/>
    </xf>
    <xf numFmtId="2" fontId="7" fillId="2" borderId="31" xfId="0" applyNumberFormat="1" applyFont="1" applyFill="1" applyBorder="1" applyAlignment="1" applyProtection="1">
      <alignment horizontal="right" vertical="center"/>
      <protection locked="0"/>
    </xf>
    <xf numFmtId="2" fontId="7" fillId="2" borderId="34" xfId="0" applyNumberFormat="1" applyFont="1" applyFill="1" applyBorder="1" applyAlignment="1" applyProtection="1">
      <alignment horizontal="right" vertical="center"/>
    </xf>
    <xf numFmtId="0" fontId="2" fillId="2" borderId="0" xfId="0" applyFont="1" applyFill="1" applyAlignment="1" applyProtection="1">
      <alignment horizontal="left" vertical="center"/>
      <protection locked="0"/>
    </xf>
    <xf numFmtId="0" fontId="9" fillId="3" borderId="0" xfId="0" applyFont="1" applyFill="1" applyAlignment="1" applyProtection="1">
      <alignment horizontal="center" vertical="center"/>
    </xf>
    <xf numFmtId="0" fontId="10" fillId="3" borderId="0" xfId="0" applyFont="1" applyFill="1" applyAlignment="1" applyProtection="1">
      <alignment horizontal="left" vertical="center"/>
    </xf>
    <xf numFmtId="0" fontId="9" fillId="3" borderId="0" xfId="0" applyFont="1" applyFill="1" applyAlignment="1" applyProtection="1">
      <alignment horizontal="left" vertical="center"/>
    </xf>
    <xf numFmtId="164" fontId="9" fillId="3" borderId="0" xfId="0" applyNumberFormat="1" applyFont="1" applyFill="1" applyAlignment="1" applyProtection="1">
      <alignment horizontal="left" vertical="center"/>
    </xf>
    <xf numFmtId="4" fontId="9" fillId="3" borderId="0" xfId="0" applyNumberFormat="1" applyFont="1" applyFill="1" applyAlignment="1" applyProtection="1">
      <alignment horizontal="left" vertical="center"/>
    </xf>
    <xf numFmtId="0" fontId="12" fillId="2" borderId="1" xfId="0" applyFont="1" applyFill="1" applyBorder="1" applyAlignment="1" applyProtection="1">
      <alignment horizontal="left" vertical="center"/>
      <protection locked="0"/>
    </xf>
    <xf numFmtId="0" fontId="4" fillId="2" borderId="0" xfId="0" applyFont="1" applyFill="1" applyAlignment="1" applyProtection="1">
      <alignment horizontal="left" vertical="center"/>
      <protection locked="0"/>
    </xf>
    <xf numFmtId="0" fontId="0" fillId="0" borderId="0" xfId="0" applyFont="1"/>
    <xf numFmtId="49" fontId="7" fillId="2" borderId="25" xfId="0" applyNumberFormat="1" applyFont="1" applyFill="1" applyBorder="1" applyAlignment="1" applyProtection="1">
      <alignment horizontal="center" vertical="center"/>
      <protection locked="0"/>
    </xf>
    <xf numFmtId="0" fontId="7" fillId="0" borderId="28" xfId="2" applyFont="1" applyFill="1" applyBorder="1" applyAlignment="1">
      <alignment horizontal="left" vertical="center" wrapText="1"/>
    </xf>
    <xf numFmtId="0" fontId="7" fillId="0" borderId="28" xfId="0" applyFont="1" applyFill="1" applyBorder="1" applyAlignment="1" applyProtection="1">
      <alignment horizontal="center" vertical="center" wrapText="1"/>
      <protection locked="0"/>
    </xf>
    <xf numFmtId="4" fontId="7" fillId="0" borderId="28" xfId="0" applyNumberFormat="1" applyFont="1" applyFill="1" applyBorder="1" applyAlignment="1" applyProtection="1">
      <alignment horizontal="right" vertical="center"/>
      <protection locked="0"/>
    </xf>
    <xf numFmtId="2" fontId="7" fillId="0" borderId="28" xfId="0" applyNumberFormat="1" applyFont="1" applyFill="1" applyBorder="1" applyAlignment="1" applyProtection="1">
      <alignment horizontal="right" vertical="center"/>
      <protection locked="0"/>
    </xf>
    <xf numFmtId="2" fontId="7" fillId="0" borderId="23" xfId="0" applyNumberFormat="1" applyFont="1" applyFill="1" applyBorder="1" applyAlignment="1" applyProtection="1">
      <alignment horizontal="right" vertical="center"/>
    </xf>
    <xf numFmtId="2" fontId="7" fillId="0" borderId="24" xfId="0" applyNumberFormat="1" applyFont="1" applyFill="1" applyBorder="1" applyAlignment="1" applyProtection="1">
      <alignment horizontal="right" vertical="center"/>
    </xf>
    <xf numFmtId="49" fontId="7" fillId="2" borderId="26" xfId="0" applyNumberFormat="1" applyFont="1" applyFill="1" applyBorder="1" applyAlignment="1" applyProtection="1">
      <alignment horizontal="center" vertical="center"/>
      <protection locked="0"/>
    </xf>
    <xf numFmtId="49" fontId="7" fillId="0" borderId="27" xfId="0" applyNumberFormat="1" applyFont="1" applyBorder="1" applyAlignment="1" applyProtection="1">
      <alignment horizontal="center" vertical="center"/>
    </xf>
    <xf numFmtId="0" fontId="7" fillId="0" borderId="16" xfId="0" applyFont="1" applyFill="1" applyBorder="1" applyAlignment="1" applyProtection="1">
      <alignment horizontal="left" vertical="center"/>
    </xf>
    <xf numFmtId="0" fontId="7" fillId="2" borderId="16" xfId="0" applyFont="1" applyFill="1" applyBorder="1" applyAlignment="1" applyProtection="1">
      <alignment horizontal="center" vertical="center" wrapText="1"/>
      <protection locked="0"/>
    </xf>
    <xf numFmtId="4" fontId="7" fillId="2" borderId="16" xfId="0" applyNumberFormat="1" applyFont="1" applyFill="1" applyBorder="1" applyAlignment="1" applyProtection="1">
      <alignment horizontal="right" vertical="center"/>
      <protection locked="0"/>
    </xf>
    <xf numFmtId="2" fontId="7" fillId="2" borderId="16" xfId="0" applyNumberFormat="1" applyFont="1" applyFill="1" applyBorder="1" applyAlignment="1" applyProtection="1">
      <alignment horizontal="right" vertical="center"/>
      <protection locked="0"/>
    </xf>
    <xf numFmtId="2" fontId="7" fillId="2" borderId="16" xfId="0" applyNumberFormat="1" applyFont="1" applyFill="1" applyBorder="1" applyAlignment="1" applyProtection="1">
      <alignment horizontal="right" vertical="center"/>
    </xf>
    <xf numFmtId="2" fontId="7" fillId="2" borderId="16" xfId="0" applyNumberFormat="1" applyFont="1" applyFill="1" applyBorder="1" applyAlignment="1" applyProtection="1">
      <alignment vertical="center"/>
      <protection locked="0"/>
    </xf>
    <xf numFmtId="2" fontId="7" fillId="2" borderId="39" xfId="0" applyNumberFormat="1" applyFont="1" applyFill="1" applyBorder="1" applyAlignment="1" applyProtection="1">
      <alignment horizontal="right" vertical="center"/>
    </xf>
    <xf numFmtId="0" fontId="7" fillId="0" borderId="28" xfId="0" applyFont="1" applyBorder="1" applyAlignment="1" applyProtection="1">
      <alignment horizontal="left" vertical="center"/>
    </xf>
    <xf numFmtId="0" fontId="7" fillId="0" borderId="18" xfId="0" applyFont="1" applyBorder="1" applyAlignment="1" applyProtection="1">
      <alignment horizontal="left" vertical="center"/>
    </xf>
    <xf numFmtId="0" fontId="7" fillId="2" borderId="18" xfId="0" applyFont="1" applyFill="1" applyBorder="1" applyAlignment="1" applyProtection="1">
      <alignment horizontal="left" vertical="center" wrapText="1"/>
      <protection locked="0"/>
    </xf>
    <xf numFmtId="0" fontId="7" fillId="2" borderId="18" xfId="0" applyFont="1" applyFill="1" applyBorder="1" applyAlignment="1" applyProtection="1">
      <alignment horizontal="center" vertical="center" wrapText="1"/>
      <protection locked="0"/>
    </xf>
    <xf numFmtId="0" fontId="7" fillId="2" borderId="42" xfId="0" applyFont="1" applyFill="1" applyBorder="1" applyAlignment="1" applyProtection="1">
      <alignment horizontal="center" vertical="center" wrapText="1"/>
      <protection locked="0"/>
    </xf>
    <xf numFmtId="4" fontId="7" fillId="2" borderId="22" xfId="0" applyNumberFormat="1" applyFont="1" applyFill="1" applyBorder="1" applyAlignment="1" applyProtection="1">
      <alignment horizontal="right" vertical="center"/>
      <protection locked="0"/>
    </xf>
    <xf numFmtId="0" fontId="7" fillId="2" borderId="32" xfId="0" applyFont="1" applyFill="1" applyBorder="1" applyAlignment="1" applyProtection="1">
      <alignment horizontal="left" vertical="center" wrapText="1"/>
      <protection locked="0"/>
    </xf>
    <xf numFmtId="0" fontId="7" fillId="2" borderId="32" xfId="0" applyFont="1" applyFill="1" applyBorder="1" applyAlignment="1" applyProtection="1">
      <alignment horizontal="center" vertical="center" wrapText="1"/>
      <protection locked="0"/>
    </xf>
    <xf numFmtId="2" fontId="7" fillId="2" borderId="32" xfId="0" applyNumberFormat="1" applyFont="1" applyFill="1" applyBorder="1" applyAlignment="1" applyProtection="1">
      <alignment horizontal="right" vertical="center"/>
    </xf>
    <xf numFmtId="4" fontId="8" fillId="4" borderId="15" xfId="0" applyNumberFormat="1" applyFont="1" applyFill="1" applyBorder="1" applyAlignment="1" applyProtection="1">
      <alignment horizontal="right" vertical="center"/>
    </xf>
    <xf numFmtId="167" fontId="8" fillId="4" borderId="15" xfId="0" applyNumberFormat="1" applyFont="1" applyFill="1" applyBorder="1" applyAlignment="1" applyProtection="1">
      <alignment horizontal="right" vertical="center"/>
    </xf>
    <xf numFmtId="2" fontId="8" fillId="4" borderId="15" xfId="0" applyNumberFormat="1" applyFont="1" applyFill="1" applyBorder="1" applyAlignment="1" applyProtection="1">
      <alignment horizontal="right" vertical="center"/>
    </xf>
    <xf numFmtId="2" fontId="8" fillId="4" borderId="5" xfId="0" applyNumberFormat="1" applyFont="1" applyFill="1" applyBorder="1" applyAlignment="1" applyProtection="1">
      <alignment horizontal="right" vertical="center"/>
    </xf>
    <xf numFmtId="0" fontId="8" fillId="4" borderId="15" xfId="2" applyFont="1" applyFill="1" applyBorder="1" applyAlignment="1">
      <alignment horizontal="left" vertical="center" wrapText="1"/>
    </xf>
    <xf numFmtId="164" fontId="7" fillId="4" borderId="15" xfId="0" applyNumberFormat="1" applyFont="1" applyFill="1" applyBorder="1" applyAlignment="1" applyProtection="1">
      <alignment horizontal="right" vertical="center"/>
      <protection locked="0"/>
    </xf>
    <xf numFmtId="4" fontId="7" fillId="4" borderId="15" xfId="0" applyNumberFormat="1" applyFont="1" applyFill="1" applyBorder="1" applyAlignment="1" applyProtection="1">
      <alignment horizontal="right" vertical="center"/>
    </xf>
    <xf numFmtId="2" fontId="7" fillId="4" borderId="15" xfId="0" applyNumberFormat="1" applyFont="1" applyFill="1" applyBorder="1" applyAlignment="1" applyProtection="1">
      <alignment horizontal="right" vertical="center"/>
      <protection locked="0"/>
    </xf>
    <xf numFmtId="4" fontId="7" fillId="0" borderId="48" xfId="0" applyNumberFormat="1" applyFont="1" applyFill="1" applyBorder="1" applyAlignment="1" applyProtection="1">
      <alignment horizontal="right" vertical="center"/>
      <protection locked="0"/>
    </xf>
    <xf numFmtId="2" fontId="7" fillId="0" borderId="16" xfId="0" applyNumberFormat="1" applyFont="1" applyFill="1" applyBorder="1" applyAlignment="1" applyProtection="1">
      <alignment horizontal="right" vertical="center"/>
      <protection locked="0"/>
    </xf>
    <xf numFmtId="2" fontId="7" fillId="0" borderId="48" xfId="0" applyNumberFormat="1" applyFont="1" applyFill="1" applyBorder="1" applyAlignment="1" applyProtection="1">
      <alignment horizontal="right" vertical="center"/>
    </xf>
    <xf numFmtId="2" fontId="7" fillId="0" borderId="48" xfId="0" applyNumberFormat="1" applyFont="1" applyFill="1" applyBorder="1" applyAlignment="1" applyProtection="1">
      <alignment horizontal="right" vertical="center"/>
      <protection locked="0"/>
    </xf>
    <xf numFmtId="2" fontId="7" fillId="0" borderId="39" xfId="0" applyNumberFormat="1" applyFont="1" applyFill="1" applyBorder="1" applyAlignment="1" applyProtection="1">
      <alignment horizontal="right" vertical="center"/>
    </xf>
    <xf numFmtId="165" fontId="13" fillId="2" borderId="0" xfId="0" applyNumberFormat="1" applyFont="1" applyFill="1" applyBorder="1" applyAlignment="1" applyProtection="1">
      <alignment horizontal="center" vertical="center"/>
      <protection locked="0"/>
    </xf>
    <xf numFmtId="0" fontId="13" fillId="2" borderId="0" xfId="0" applyFont="1" applyFill="1" applyBorder="1" applyAlignment="1" applyProtection="1">
      <alignment horizontal="left" vertical="center" wrapText="1"/>
      <protection locked="0"/>
    </xf>
    <xf numFmtId="0" fontId="13" fillId="2" borderId="0" xfId="0" applyFont="1" applyFill="1" applyBorder="1" applyAlignment="1" applyProtection="1">
      <alignment horizontal="center" vertical="center" wrapText="1"/>
      <protection locked="0"/>
    </xf>
    <xf numFmtId="164" fontId="13" fillId="2" borderId="0" xfId="0" applyNumberFormat="1" applyFont="1" applyFill="1" applyBorder="1" applyAlignment="1" applyProtection="1">
      <alignment horizontal="right" vertical="center"/>
      <protection locked="0"/>
    </xf>
    <xf numFmtId="4" fontId="13" fillId="2" borderId="0" xfId="0" applyNumberFormat="1" applyFont="1" applyFill="1" applyBorder="1" applyAlignment="1" applyProtection="1">
      <alignment horizontal="right" vertical="center"/>
      <protection locked="0"/>
    </xf>
    <xf numFmtId="4" fontId="13" fillId="2" borderId="0" xfId="0" applyNumberFormat="1" applyFont="1" applyFill="1" applyBorder="1" applyAlignment="1" applyProtection="1">
      <alignment horizontal="right" vertical="center"/>
    </xf>
    <xf numFmtId="166" fontId="13" fillId="2" borderId="0" xfId="0" applyNumberFormat="1" applyFont="1" applyFill="1" applyBorder="1" applyAlignment="1" applyProtection="1">
      <alignment horizontal="right" vertical="center"/>
    </xf>
    <xf numFmtId="0" fontId="14" fillId="2" borderId="0" xfId="0" applyFont="1" applyFill="1" applyAlignment="1" applyProtection="1">
      <alignment horizontal="left" vertical="center"/>
      <protection locked="0"/>
    </xf>
    <xf numFmtId="167" fontId="13" fillId="2" borderId="0" xfId="0" applyNumberFormat="1" applyFont="1" applyFill="1" applyBorder="1" applyAlignment="1" applyProtection="1">
      <alignment horizontal="right" vertical="center"/>
    </xf>
    <xf numFmtId="0" fontId="3" fillId="0" borderId="0" xfId="0" applyFont="1"/>
    <xf numFmtId="0" fontId="8" fillId="4" borderId="13" xfId="0" applyFont="1" applyFill="1" applyBorder="1" applyAlignment="1" applyProtection="1">
      <alignment horizontal="center" vertical="center" shrinkToFit="1"/>
    </xf>
    <xf numFmtId="0" fontId="8" fillId="4" borderId="13" xfId="0" applyFont="1" applyFill="1" applyBorder="1" applyAlignment="1" applyProtection="1">
      <alignment horizontal="center" vertical="center" wrapText="1"/>
    </xf>
    <xf numFmtId="0" fontId="8" fillId="4" borderId="13" xfId="0" applyFont="1" applyFill="1" applyBorder="1" applyAlignment="1" applyProtection="1">
      <alignment horizontal="center" vertical="center" wrapText="1"/>
      <protection locked="0"/>
    </xf>
    <xf numFmtId="0" fontId="8" fillId="4" borderId="13" xfId="0" applyNumberFormat="1" applyFont="1" applyFill="1" applyBorder="1" applyAlignment="1" applyProtection="1">
      <alignment horizontal="center" vertical="center" wrapText="1"/>
    </xf>
    <xf numFmtId="49" fontId="7" fillId="2" borderId="21" xfId="0" applyNumberFormat="1" applyFont="1" applyFill="1" applyBorder="1" applyAlignment="1" applyProtection="1">
      <alignment horizontal="center" vertical="center"/>
      <protection locked="0"/>
    </xf>
    <xf numFmtId="49" fontId="7" fillId="2" borderId="30" xfId="0" applyNumberFormat="1" applyFont="1" applyFill="1" applyBorder="1" applyAlignment="1" applyProtection="1">
      <alignment horizontal="center" vertical="center"/>
      <protection locked="0"/>
    </xf>
    <xf numFmtId="0" fontId="8" fillId="6" borderId="13" xfId="0" applyFont="1" applyFill="1" applyBorder="1" applyAlignment="1" applyProtection="1">
      <alignment horizontal="center" vertical="center" shrinkToFit="1"/>
    </xf>
    <xf numFmtId="0" fontId="8" fillId="6" borderId="13" xfId="0" applyFont="1" applyFill="1" applyBorder="1" applyAlignment="1" applyProtection="1">
      <alignment horizontal="center" vertical="center" wrapText="1"/>
    </xf>
    <xf numFmtId="164" fontId="8" fillId="6" borderId="13" xfId="0" applyNumberFormat="1" applyFont="1" applyFill="1" applyBorder="1" applyAlignment="1" applyProtection="1">
      <alignment horizontal="center" vertical="center" wrapText="1"/>
    </xf>
    <xf numFmtId="0" fontId="8" fillId="6" borderId="13" xfId="0" applyFont="1" applyFill="1" applyBorder="1" applyAlignment="1" applyProtection="1">
      <alignment horizontal="center" vertical="center" wrapText="1"/>
      <protection locked="0"/>
    </xf>
    <xf numFmtId="0" fontId="8" fillId="6" borderId="13" xfId="0" applyNumberFormat="1" applyFont="1" applyFill="1" applyBorder="1" applyAlignment="1" applyProtection="1">
      <alignment horizontal="center" vertical="center" wrapText="1"/>
    </xf>
    <xf numFmtId="49" fontId="8" fillId="4" borderId="15" xfId="0" applyNumberFormat="1" applyFont="1" applyFill="1" applyBorder="1" applyAlignment="1" applyProtection="1">
      <alignment horizontal="left" vertical="center" wrapText="1"/>
      <protection locked="0"/>
    </xf>
    <xf numFmtId="49" fontId="7" fillId="4" borderId="14" xfId="0" applyNumberFormat="1" applyFont="1" applyFill="1" applyBorder="1" applyAlignment="1" applyProtection="1">
      <alignment horizontal="center" vertical="center"/>
      <protection locked="0"/>
    </xf>
    <xf numFmtId="49" fontId="8" fillId="2" borderId="28" xfId="0" applyNumberFormat="1" applyFont="1" applyFill="1" applyBorder="1" applyAlignment="1" applyProtection="1">
      <alignment horizontal="left" vertical="center" wrapText="1"/>
      <protection locked="0"/>
    </xf>
    <xf numFmtId="49" fontId="7" fillId="2" borderId="37" xfId="0" applyNumberFormat="1" applyFont="1" applyFill="1" applyBorder="1" applyAlignment="1" applyProtection="1">
      <alignment horizontal="center" vertical="center" wrapText="1"/>
      <protection locked="0"/>
    </xf>
    <xf numFmtId="49" fontId="7" fillId="2" borderId="41" xfId="0" applyNumberFormat="1" applyFont="1" applyFill="1" applyBorder="1" applyAlignment="1" applyProtection="1">
      <alignment horizontal="center" vertical="center"/>
      <protection locked="0"/>
    </xf>
    <xf numFmtId="49" fontId="7" fillId="2" borderId="23" xfId="0" applyNumberFormat="1" applyFont="1" applyFill="1" applyBorder="1" applyAlignment="1" applyProtection="1">
      <alignment horizontal="center" vertical="center" wrapText="1"/>
      <protection locked="0"/>
    </xf>
    <xf numFmtId="49" fontId="7" fillId="2" borderId="43" xfId="0" applyNumberFormat="1" applyFont="1" applyFill="1" applyBorder="1" applyAlignment="1" applyProtection="1">
      <alignment horizontal="center" vertical="center" wrapText="1"/>
      <protection locked="0"/>
    </xf>
    <xf numFmtId="0" fontId="15" fillId="2" borderId="0" xfId="0" applyFont="1" applyFill="1" applyAlignment="1" applyProtection="1">
      <alignment horizontal="left" vertical="center"/>
      <protection locked="0"/>
    </xf>
    <xf numFmtId="0" fontId="8" fillId="8" borderId="1" xfId="3" applyFont="1" applyFill="1" applyBorder="1" applyAlignment="1">
      <alignment horizontal="center" vertical="center"/>
    </xf>
    <xf numFmtId="0" fontId="8" fillId="8" borderId="2" xfId="3" applyFont="1" applyFill="1" applyBorder="1" applyAlignment="1">
      <alignment horizontal="center" vertical="center"/>
    </xf>
    <xf numFmtId="49" fontId="15" fillId="0" borderId="36" xfId="3" applyNumberFormat="1" applyFont="1" applyBorder="1" applyAlignment="1">
      <alignment horizontal="right" vertical="center"/>
    </xf>
    <xf numFmtId="3" fontId="15" fillId="0" borderId="36" xfId="3" applyNumberFormat="1" applyFont="1" applyBorder="1" applyAlignment="1">
      <alignment horizontal="right" vertical="center"/>
    </xf>
    <xf numFmtId="0" fontId="15" fillId="0" borderId="36" xfId="3" applyFont="1" applyBorder="1" applyAlignment="1">
      <alignment horizontal="center" vertical="center"/>
    </xf>
    <xf numFmtId="4" fontId="15" fillId="0" borderId="36" xfId="3" applyNumberFormat="1" applyFont="1" applyBorder="1" applyAlignment="1">
      <alignment horizontal="center" vertical="center"/>
    </xf>
    <xf numFmtId="49" fontId="8" fillId="7" borderId="14" xfId="3" applyNumberFormat="1" applyFont="1" applyFill="1" applyBorder="1" applyAlignment="1">
      <alignment horizontal="right" vertical="center"/>
    </xf>
    <xf numFmtId="49" fontId="8" fillId="7" borderId="15" xfId="3" applyNumberFormat="1" applyFont="1" applyFill="1" applyBorder="1" applyAlignment="1">
      <alignment horizontal="left" vertical="center"/>
    </xf>
    <xf numFmtId="3" fontId="8" fillId="7" borderId="15" xfId="3" applyNumberFormat="1" applyFont="1" applyFill="1" applyBorder="1" applyAlignment="1">
      <alignment horizontal="right" vertical="center"/>
    </xf>
    <xf numFmtId="0" fontId="8" fillId="7" borderId="15" xfId="3" applyFont="1" applyFill="1" applyBorder="1" applyAlignment="1">
      <alignment horizontal="center" vertical="center"/>
    </xf>
    <xf numFmtId="4" fontId="8" fillId="7" borderId="15" xfId="3" applyNumberFormat="1" applyFont="1" applyFill="1" applyBorder="1" applyAlignment="1">
      <alignment horizontal="center" vertical="center"/>
    </xf>
    <xf numFmtId="0" fontId="8" fillId="7" borderId="5" xfId="3" applyFont="1" applyFill="1" applyBorder="1" applyAlignment="1">
      <alignment horizontal="center" vertical="center"/>
    </xf>
    <xf numFmtId="0" fontId="8" fillId="2" borderId="0" xfId="0" applyFont="1" applyFill="1" applyAlignment="1" applyProtection="1">
      <alignment horizontal="left" vertical="center"/>
      <protection locked="0"/>
    </xf>
    <xf numFmtId="49" fontId="4" fillId="2" borderId="50" xfId="0" applyNumberFormat="1" applyFont="1" applyFill="1" applyBorder="1" applyAlignment="1" applyProtection="1">
      <alignment horizontal="center" vertical="center"/>
      <protection locked="0"/>
    </xf>
    <xf numFmtId="49" fontId="4" fillId="2" borderId="28" xfId="0" applyNumberFormat="1" applyFont="1" applyFill="1" applyBorder="1" applyAlignment="1" applyProtection="1">
      <alignment horizontal="center" vertical="center"/>
      <protection locked="0"/>
    </xf>
    <xf numFmtId="4" fontId="4" fillId="2" borderId="18" xfId="0" applyNumberFormat="1" applyFont="1" applyFill="1" applyBorder="1" applyAlignment="1" applyProtection="1">
      <alignment horizontal="center" vertical="center" wrapText="1"/>
      <protection locked="0"/>
    </xf>
    <xf numFmtId="4" fontId="4" fillId="2" borderId="28" xfId="0" applyNumberFormat="1" applyFont="1" applyFill="1" applyBorder="1" applyAlignment="1" applyProtection="1">
      <alignment horizontal="center" vertical="center" wrapText="1"/>
      <protection locked="0"/>
    </xf>
    <xf numFmtId="4" fontId="0" fillId="2" borderId="0" xfId="0" applyNumberFormat="1" applyFont="1" applyFill="1" applyAlignment="1" applyProtection="1">
      <alignment horizontal="center" vertical="center" wrapText="1"/>
      <protection locked="0"/>
    </xf>
    <xf numFmtId="4" fontId="8" fillId="7" borderId="15" xfId="3" applyNumberFormat="1" applyFont="1" applyFill="1" applyBorder="1" applyAlignment="1">
      <alignment vertical="center"/>
    </xf>
    <xf numFmtId="4" fontId="4" fillId="2" borderId="28" xfId="0" applyNumberFormat="1" applyFont="1" applyFill="1" applyBorder="1" applyAlignment="1" applyProtection="1">
      <alignment vertical="center" wrapText="1"/>
      <protection locked="0"/>
    </xf>
    <xf numFmtId="4" fontId="4" fillId="2" borderId="28" xfId="0" applyNumberFormat="1" applyFont="1" applyFill="1" applyBorder="1" applyAlignment="1" applyProtection="1">
      <alignment vertical="center"/>
      <protection locked="0"/>
    </xf>
    <xf numFmtId="4" fontId="0" fillId="2" borderId="0" xfId="0" applyNumberFormat="1" applyFont="1" applyFill="1" applyAlignment="1" applyProtection="1">
      <alignment vertical="center" wrapText="1"/>
      <protection locked="0"/>
    </xf>
    <xf numFmtId="4" fontId="0" fillId="2" borderId="0" xfId="0" applyNumberFormat="1" applyFont="1" applyFill="1" applyAlignment="1" applyProtection="1">
      <alignment vertical="center"/>
      <protection locked="0"/>
    </xf>
    <xf numFmtId="0" fontId="2" fillId="2" borderId="0" xfId="0" applyFont="1" applyFill="1" applyAlignment="1" applyProtection="1">
      <alignment horizontal="center" vertical="center"/>
      <protection locked="0"/>
    </xf>
    <xf numFmtId="49" fontId="4" fillId="2" borderId="55" xfId="0" applyNumberFormat="1" applyFont="1" applyFill="1" applyBorder="1" applyAlignment="1" applyProtection="1">
      <alignment horizontal="center" vertical="center"/>
      <protection locked="0"/>
    </xf>
    <xf numFmtId="49" fontId="4" fillId="2" borderId="29" xfId="0" applyNumberFormat="1" applyFont="1" applyFill="1" applyBorder="1" applyAlignment="1" applyProtection="1">
      <alignment horizontal="center" vertical="center"/>
      <protection locked="0"/>
    </xf>
    <xf numFmtId="4" fontId="4" fillId="2" borderId="29" xfId="0" applyNumberFormat="1" applyFont="1" applyFill="1" applyBorder="1" applyAlignment="1" applyProtection="1">
      <alignment vertical="center" wrapText="1"/>
      <protection locked="0"/>
    </xf>
    <xf numFmtId="4" fontId="4" fillId="2" borderId="29" xfId="0" applyNumberFormat="1" applyFont="1" applyFill="1" applyBorder="1" applyAlignment="1" applyProtection="1">
      <alignment horizontal="center" vertical="center" wrapText="1"/>
      <protection locked="0"/>
    </xf>
    <xf numFmtId="4" fontId="4" fillId="2" borderId="29" xfId="0" applyNumberFormat="1" applyFont="1" applyFill="1" applyBorder="1" applyAlignment="1" applyProtection="1">
      <alignment vertical="center"/>
      <protection locked="0"/>
    </xf>
    <xf numFmtId="4" fontId="7" fillId="0" borderId="28" xfId="3" applyNumberFormat="1" applyFont="1" applyBorder="1" applyAlignment="1">
      <alignment vertical="center"/>
    </xf>
    <xf numFmtId="49" fontId="7" fillId="0" borderId="50" xfId="3" applyNumberFormat="1" applyFont="1" applyBorder="1" applyAlignment="1">
      <alignment horizontal="center" vertical="center"/>
    </xf>
    <xf numFmtId="49" fontId="7" fillId="0" borderId="28" xfId="3" applyNumberFormat="1" applyFont="1" applyBorder="1" applyAlignment="1">
      <alignment horizontal="center" vertical="center"/>
    </xf>
    <xf numFmtId="0" fontId="3" fillId="0" borderId="0" xfId="0" applyFont="1" applyFill="1" applyBorder="1" applyAlignment="1">
      <alignment vertical="center"/>
    </xf>
    <xf numFmtId="0" fontId="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Border="1" applyAlignment="1">
      <alignment vertical="center"/>
    </xf>
    <xf numFmtId="0" fontId="0" fillId="0" borderId="0" xfId="0" applyBorder="1" applyAlignment="1">
      <alignment vertical="center"/>
    </xf>
    <xf numFmtId="0" fontId="4" fillId="0" borderId="6" xfId="0" applyFont="1" applyBorder="1" applyAlignment="1">
      <alignment vertical="center"/>
    </xf>
    <xf numFmtId="0" fontId="4" fillId="0" borderId="6" xfId="0" applyFont="1" applyBorder="1" applyAlignment="1">
      <alignment horizontal="left" vertical="center"/>
    </xf>
    <xf numFmtId="0" fontId="0" fillId="0" borderId="69" xfId="0" applyBorder="1" applyAlignment="1">
      <alignment vertical="center"/>
    </xf>
    <xf numFmtId="0" fontId="3" fillId="0" borderId="8" xfId="0" applyFont="1" applyFill="1" applyBorder="1" applyAlignment="1">
      <alignment vertical="center"/>
    </xf>
    <xf numFmtId="0" fontId="0" fillId="0" borderId="0" xfId="0" applyBorder="1"/>
    <xf numFmtId="0" fontId="0" fillId="0" borderId="0" xfId="0" applyBorder="1" applyAlignment="1"/>
    <xf numFmtId="0" fontId="0" fillId="0" borderId="69" xfId="0" applyBorder="1" applyAlignment="1"/>
    <xf numFmtId="0" fontId="0" fillId="0" borderId="65" xfId="0" applyBorder="1" applyAlignment="1"/>
    <xf numFmtId="0" fontId="0" fillId="0" borderId="71" xfId="0" applyBorder="1" applyAlignment="1"/>
    <xf numFmtId="0" fontId="3" fillId="0" borderId="67" xfId="0" applyFont="1" applyFill="1" applyBorder="1" applyAlignment="1">
      <alignment vertical="center"/>
    </xf>
    <xf numFmtId="0" fontId="3" fillId="0" borderId="68" xfId="0" applyFont="1" applyFill="1" applyBorder="1" applyAlignment="1">
      <alignment vertical="center"/>
    </xf>
    <xf numFmtId="0" fontId="4" fillId="0" borderId="6" xfId="0" applyFont="1" applyFill="1" applyBorder="1" applyAlignment="1">
      <alignment vertical="center"/>
    </xf>
    <xf numFmtId="0" fontId="4" fillId="0" borderId="70" xfId="0" applyFont="1" applyFill="1" applyBorder="1" applyAlignment="1">
      <alignment vertical="center"/>
    </xf>
    <xf numFmtId="0" fontId="18" fillId="3" borderId="0" xfId="0" applyFont="1" applyFill="1" applyAlignment="1" applyProtection="1">
      <alignment horizontal="center" vertical="center"/>
    </xf>
    <xf numFmtId="0" fontId="19" fillId="2" borderId="0" xfId="0" applyFont="1" applyFill="1" applyAlignment="1" applyProtection="1">
      <alignment horizontal="center" vertical="center"/>
      <protection locked="0"/>
    </xf>
    <xf numFmtId="0" fontId="8" fillId="6" borderId="45" xfId="0" applyFont="1" applyFill="1" applyBorder="1" applyAlignment="1" applyProtection="1">
      <alignment horizontal="center" vertical="center" wrapText="1"/>
    </xf>
    <xf numFmtId="0" fontId="8" fillId="6" borderId="93" xfId="0" applyFont="1" applyFill="1" applyBorder="1" applyAlignment="1" applyProtection="1">
      <alignment horizontal="center" vertical="center" wrapText="1"/>
    </xf>
    <xf numFmtId="0" fontId="20" fillId="2" borderId="0" xfId="0" applyFont="1" applyFill="1" applyBorder="1" applyAlignment="1" applyProtection="1">
      <alignment horizontal="center" vertical="center" wrapText="1"/>
      <protection locked="0"/>
    </xf>
    <xf numFmtId="0" fontId="21" fillId="5" borderId="15" xfId="0" applyNumberFormat="1" applyFont="1" applyFill="1" applyBorder="1" applyAlignment="1" applyProtection="1">
      <alignment horizontal="left" vertical="center" wrapText="1"/>
      <protection locked="0"/>
    </xf>
    <xf numFmtId="0" fontId="21" fillId="5" borderId="15" xfId="2" applyFont="1" applyFill="1" applyBorder="1" applyAlignment="1">
      <alignment horizontal="left" vertical="center" wrapText="1"/>
    </xf>
    <xf numFmtId="0" fontId="22" fillId="5" borderId="15" xfId="2" applyFont="1" applyFill="1" applyBorder="1" applyAlignment="1">
      <alignment horizontal="center" vertical="center" wrapText="1"/>
    </xf>
    <xf numFmtId="0" fontId="22" fillId="5" borderId="15" xfId="2" applyFont="1" applyFill="1" applyBorder="1" applyAlignment="1">
      <alignment horizontal="center" wrapText="1"/>
    </xf>
    <xf numFmtId="164" fontId="23" fillId="5" borderId="15" xfId="0" applyNumberFormat="1" applyFont="1" applyFill="1" applyBorder="1" applyAlignment="1" applyProtection="1">
      <alignment horizontal="right" vertical="center"/>
      <protection locked="0"/>
    </xf>
    <xf numFmtId="4" fontId="23" fillId="5" borderId="15" xfId="0" applyNumberFormat="1" applyFont="1" applyFill="1" applyBorder="1" applyAlignment="1" applyProtection="1">
      <alignment horizontal="right" vertical="center"/>
    </xf>
    <xf numFmtId="4" fontId="21" fillId="5" borderId="15" xfId="0" applyNumberFormat="1" applyFont="1" applyFill="1" applyBorder="1" applyAlignment="1" applyProtection="1">
      <alignment horizontal="right" vertical="center"/>
    </xf>
    <xf numFmtId="2" fontId="23" fillId="5" borderId="15" xfId="0" applyNumberFormat="1" applyFont="1" applyFill="1" applyBorder="1" applyAlignment="1" applyProtection="1">
      <alignment horizontal="right" vertical="center"/>
      <protection locked="0"/>
    </xf>
    <xf numFmtId="2" fontId="21" fillId="5" borderId="15" xfId="0" applyNumberFormat="1" applyFont="1" applyFill="1" applyBorder="1" applyAlignment="1" applyProtection="1">
      <alignment horizontal="right" vertical="center"/>
    </xf>
    <xf numFmtId="166" fontId="21" fillId="5" borderId="15" xfId="0" applyNumberFormat="1" applyFont="1" applyFill="1" applyBorder="1" applyAlignment="1" applyProtection="1">
      <alignment horizontal="right" vertical="center"/>
    </xf>
    <xf numFmtId="2" fontId="21" fillId="5" borderId="5" xfId="0" applyNumberFormat="1" applyFont="1" applyFill="1" applyBorder="1" applyAlignment="1" applyProtection="1">
      <alignment horizontal="right" vertical="center"/>
    </xf>
    <xf numFmtId="0" fontId="18" fillId="0" borderId="17" xfId="0" applyFont="1" applyFill="1" applyBorder="1" applyAlignment="1" applyProtection="1">
      <alignment horizontal="center"/>
    </xf>
    <xf numFmtId="0" fontId="18" fillId="0" borderId="94" xfId="4" applyFont="1" applyBorder="1" applyProtection="1"/>
    <xf numFmtId="49" fontId="23" fillId="5" borderId="14" xfId="0" applyNumberFormat="1" applyFont="1" applyFill="1" applyBorder="1" applyAlignment="1" applyProtection="1">
      <alignment horizontal="center" vertical="center"/>
      <protection locked="0"/>
    </xf>
    <xf numFmtId="49" fontId="9" fillId="2" borderId="21" xfId="0" applyNumberFormat="1" applyFont="1" applyFill="1" applyBorder="1" applyAlignment="1" applyProtection="1">
      <alignment horizontal="center" vertical="center"/>
      <protection locked="0"/>
    </xf>
    <xf numFmtId="0" fontId="18" fillId="0" borderId="94" xfId="4" applyFont="1" applyBorder="1" applyAlignment="1" applyProtection="1">
      <alignment wrapText="1"/>
    </xf>
    <xf numFmtId="0" fontId="18" fillId="0" borderId="17" xfId="0" applyFont="1" applyFill="1" applyBorder="1" applyAlignment="1" applyProtection="1">
      <alignment horizontal="center" vertical="center" wrapText="1"/>
      <protection locked="0"/>
    </xf>
    <xf numFmtId="1" fontId="18" fillId="0" borderId="51" xfId="5" applyNumberFormat="1" applyFont="1" applyBorder="1" applyAlignment="1" applyProtection="1">
      <alignment horizontal="center" vertical="center"/>
    </xf>
    <xf numFmtId="0" fontId="18" fillId="0" borderId="18" xfId="5" applyFont="1" applyBorder="1" applyAlignment="1" applyProtection="1">
      <alignment horizontal="center" vertical="center"/>
    </xf>
    <xf numFmtId="0" fontId="18" fillId="0" borderId="94" xfId="4" applyFont="1" applyBorder="1" applyAlignment="1" applyProtection="1"/>
    <xf numFmtId="49" fontId="9" fillId="2" borderId="25" xfId="0" applyNumberFormat="1" applyFont="1" applyFill="1" applyBorder="1" applyAlignment="1" applyProtection="1">
      <alignment horizontal="center" vertical="center"/>
      <protection locked="0"/>
    </xf>
    <xf numFmtId="164" fontId="7" fillId="0" borderId="49" xfId="0" applyNumberFormat="1" applyFont="1" applyFill="1" applyBorder="1" applyAlignment="1" applyProtection="1">
      <alignment horizontal="right" vertical="center"/>
      <protection locked="0"/>
    </xf>
    <xf numFmtId="49" fontId="7" fillId="0" borderId="32" xfId="0" applyNumberFormat="1" applyFont="1" applyFill="1" applyBorder="1" applyAlignment="1" applyProtection="1">
      <alignment horizontal="center" vertical="center"/>
    </xf>
    <xf numFmtId="0" fontId="18" fillId="0" borderId="95" xfId="4" applyFont="1" applyBorder="1" applyProtection="1"/>
    <xf numFmtId="1" fontId="18" fillId="0" borderId="52" xfId="5" applyNumberFormat="1" applyFont="1" applyBorder="1" applyAlignment="1" applyProtection="1">
      <alignment horizontal="center" vertical="center"/>
    </xf>
    <xf numFmtId="0" fontId="18" fillId="0" borderId="32" xfId="5" applyFont="1" applyBorder="1" applyAlignment="1" applyProtection="1">
      <alignment horizontal="center" vertical="center"/>
    </xf>
    <xf numFmtId="164" fontId="7" fillId="0" borderId="33" xfId="0" applyNumberFormat="1" applyFont="1" applyFill="1" applyBorder="1" applyAlignment="1" applyProtection="1">
      <alignment horizontal="right" vertical="center"/>
      <protection locked="0"/>
    </xf>
    <xf numFmtId="4" fontId="7" fillId="0" borderId="31" xfId="0" applyNumberFormat="1" applyFont="1" applyFill="1" applyBorder="1" applyAlignment="1" applyProtection="1">
      <alignment horizontal="right" vertical="center"/>
      <protection locked="0"/>
    </xf>
    <xf numFmtId="2" fontId="7" fillId="0" borderId="32" xfId="0" applyNumberFormat="1" applyFont="1" applyFill="1" applyBorder="1" applyAlignment="1" applyProtection="1">
      <alignment horizontal="right" vertical="center"/>
      <protection locked="0"/>
    </xf>
    <xf numFmtId="2" fontId="7" fillId="0" borderId="31" xfId="0" applyNumberFormat="1" applyFont="1" applyFill="1" applyBorder="1" applyAlignment="1" applyProtection="1">
      <alignment horizontal="right" vertical="center"/>
    </xf>
    <xf numFmtId="2" fontId="7" fillId="0" borderId="31" xfId="0" applyNumberFormat="1" applyFont="1" applyFill="1" applyBorder="1" applyAlignment="1" applyProtection="1">
      <alignment horizontal="right" vertical="center"/>
      <protection locked="0"/>
    </xf>
    <xf numFmtId="2" fontId="7" fillId="0" borderId="34" xfId="0" applyNumberFormat="1" applyFont="1" applyFill="1" applyBorder="1" applyAlignment="1" applyProtection="1">
      <alignment horizontal="right" vertical="center"/>
    </xf>
    <xf numFmtId="0" fontId="19" fillId="2" borderId="0" xfId="0" applyFont="1" applyFill="1" applyAlignment="1" applyProtection="1">
      <alignment horizontal="center" vertical="center" wrapText="1"/>
      <protection locked="0"/>
    </xf>
    <xf numFmtId="0" fontId="18" fillId="0" borderId="17" xfId="0" applyFont="1" applyFill="1" applyBorder="1" applyAlignment="1" applyProtection="1">
      <alignment horizontal="center" wrapText="1"/>
      <protection locked="0"/>
    </xf>
    <xf numFmtId="0" fontId="26" fillId="0" borderId="94" xfId="4" applyFont="1" applyBorder="1" applyAlignment="1" applyProtection="1"/>
    <xf numFmtId="49" fontId="7" fillId="0" borderId="30" xfId="0" applyNumberFormat="1" applyFont="1" applyFill="1" applyBorder="1" applyAlignment="1" applyProtection="1">
      <alignment horizontal="center" vertical="center"/>
    </xf>
    <xf numFmtId="0" fontId="7" fillId="0" borderId="27" xfId="2" applyFont="1" applyFill="1" applyBorder="1" applyAlignment="1">
      <alignment horizontal="left" vertical="center" wrapText="1"/>
    </xf>
    <xf numFmtId="0" fontId="7" fillId="0" borderId="27" xfId="0" applyFont="1" applyFill="1" applyBorder="1" applyAlignment="1" applyProtection="1">
      <alignment horizontal="center" vertical="center" wrapText="1"/>
      <protection locked="0"/>
    </xf>
    <xf numFmtId="2" fontId="7" fillId="0" borderId="40" xfId="0" applyNumberFormat="1" applyFont="1" applyFill="1" applyBorder="1" applyAlignment="1" applyProtection="1">
      <alignment horizontal="right" vertical="center"/>
    </xf>
    <xf numFmtId="2" fontId="7" fillId="0" borderId="38" xfId="0" applyNumberFormat="1" applyFont="1" applyFill="1" applyBorder="1" applyAlignment="1" applyProtection="1">
      <alignment horizontal="right" vertical="center"/>
    </xf>
    <xf numFmtId="49" fontId="8" fillId="2" borderId="37" xfId="0" applyNumberFormat="1" applyFont="1" applyFill="1" applyBorder="1" applyAlignment="1" applyProtection="1">
      <alignment horizontal="left" vertical="center" wrapText="1"/>
      <protection locked="0"/>
    </xf>
    <xf numFmtId="49" fontId="7" fillId="0" borderId="55" xfId="3" applyNumberFormat="1" applyFont="1" applyBorder="1" applyAlignment="1">
      <alignment horizontal="center" vertical="center"/>
    </xf>
    <xf numFmtId="49" fontId="7" fillId="0" borderId="29" xfId="3" applyNumberFormat="1" applyFont="1" applyBorder="1" applyAlignment="1">
      <alignment horizontal="center" vertical="center"/>
    </xf>
    <xf numFmtId="4" fontId="7" fillId="0" borderId="29" xfId="3" applyNumberFormat="1" applyFont="1" applyBorder="1" applyAlignment="1">
      <alignment vertical="center"/>
    </xf>
    <xf numFmtId="4" fontId="4" fillId="2" borderId="37" xfId="0" applyNumberFormat="1" applyFont="1" applyFill="1" applyBorder="1" applyAlignment="1" applyProtection="1">
      <alignment vertical="center"/>
      <protection locked="0"/>
    </xf>
    <xf numFmtId="4" fontId="4" fillId="2" borderId="96" xfId="0" applyNumberFormat="1" applyFont="1" applyFill="1" applyBorder="1" applyAlignment="1" applyProtection="1">
      <alignment vertical="center"/>
      <protection locked="0"/>
    </xf>
    <xf numFmtId="168" fontId="4" fillId="2" borderId="37" xfId="0" applyNumberFormat="1" applyFont="1" applyFill="1" applyBorder="1" applyAlignment="1" applyProtection="1">
      <alignment horizontal="center" vertical="center"/>
      <protection locked="0"/>
    </xf>
    <xf numFmtId="168" fontId="4" fillId="2" borderId="97" xfId="0" applyNumberFormat="1" applyFont="1" applyFill="1" applyBorder="1" applyAlignment="1" applyProtection="1">
      <alignment horizontal="center" vertical="center"/>
      <protection locked="0"/>
    </xf>
    <xf numFmtId="4" fontId="4" fillId="2" borderId="37" xfId="0" applyNumberFormat="1" applyFont="1" applyFill="1" applyBorder="1" applyAlignment="1" applyProtection="1">
      <alignment horizontal="right" vertical="center"/>
      <protection locked="0"/>
    </xf>
    <xf numFmtId="4" fontId="4" fillId="2" borderId="96" xfId="0" applyNumberFormat="1" applyFont="1" applyFill="1" applyBorder="1" applyAlignment="1" applyProtection="1">
      <alignment horizontal="right" vertical="center"/>
      <protection locked="0"/>
    </xf>
    <xf numFmtId="0" fontId="4" fillId="2" borderId="19" xfId="0" applyFont="1" applyFill="1" applyBorder="1" applyAlignment="1" applyProtection="1">
      <alignment horizontal="left" vertical="center" wrapText="1"/>
      <protection locked="0"/>
    </xf>
    <xf numFmtId="0" fontId="4" fillId="2" borderId="17" xfId="0" applyFont="1" applyFill="1" applyBorder="1" applyAlignment="1" applyProtection="1">
      <alignment horizontal="left" vertical="center" wrapText="1"/>
      <protection locked="0"/>
    </xf>
    <xf numFmtId="49" fontId="4" fillId="9" borderId="29" xfId="0" applyNumberFormat="1" applyFont="1" applyFill="1" applyBorder="1" applyAlignment="1" applyProtection="1">
      <alignment horizontal="center" vertical="center"/>
      <protection locked="0"/>
    </xf>
    <xf numFmtId="4" fontId="4" fillId="9" borderId="29" xfId="0" applyNumberFormat="1" applyFont="1" applyFill="1" applyBorder="1" applyAlignment="1" applyProtection="1">
      <alignment vertical="center" wrapText="1"/>
      <protection locked="0"/>
    </xf>
    <xf numFmtId="4" fontId="4" fillId="9" borderId="18" xfId="0" applyNumberFormat="1" applyFont="1" applyFill="1" applyBorder="1" applyAlignment="1" applyProtection="1">
      <alignment horizontal="center" vertical="center" wrapText="1"/>
      <protection locked="0"/>
    </xf>
    <xf numFmtId="4" fontId="4" fillId="9" borderId="29" xfId="0" applyNumberFormat="1" applyFont="1" applyFill="1" applyBorder="1" applyAlignment="1" applyProtection="1">
      <alignment horizontal="center" vertical="center" wrapText="1"/>
      <protection locked="0"/>
    </xf>
    <xf numFmtId="0" fontId="17" fillId="0" borderId="77" xfId="0" applyFont="1" applyBorder="1" applyAlignment="1">
      <alignment horizontal="center" vertical="top"/>
    </xf>
    <xf numFmtId="0" fontId="17" fillId="0" borderId="44" xfId="0" applyFont="1" applyBorder="1" applyAlignment="1">
      <alignment horizontal="center" vertical="top"/>
    </xf>
    <xf numFmtId="0" fontId="17" fillId="0" borderId="78" xfId="0" applyFont="1" applyBorder="1" applyAlignment="1">
      <alignment horizontal="center" vertical="top"/>
    </xf>
    <xf numFmtId="0" fontId="3" fillId="0" borderId="73"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8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74" xfId="0" applyFont="1" applyFill="1" applyBorder="1" applyAlignment="1">
      <alignment horizontal="center" vertical="center"/>
    </xf>
    <xf numFmtId="0" fontId="3" fillId="0" borderId="65" xfId="0" applyFont="1" applyFill="1" applyBorder="1" applyAlignment="1">
      <alignment horizontal="center" vertical="center"/>
    </xf>
    <xf numFmtId="0" fontId="3" fillId="0" borderId="75" xfId="0" applyFont="1" applyFill="1" applyBorder="1" applyAlignment="1">
      <alignment horizontal="center" vertical="center"/>
    </xf>
    <xf numFmtId="0" fontId="3" fillId="0" borderId="76" xfId="0" applyFont="1" applyBorder="1" applyAlignment="1">
      <alignment horizontal="left" vertical="center"/>
    </xf>
    <xf numFmtId="0" fontId="3" fillId="0" borderId="67" xfId="0" applyFont="1" applyBorder="1" applyAlignment="1">
      <alignment horizontal="left"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79"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69" xfId="0" applyFont="1" applyFill="1" applyBorder="1" applyAlignment="1">
      <alignment horizontal="center" vertical="center"/>
    </xf>
    <xf numFmtId="0" fontId="16" fillId="0" borderId="70" xfId="0" applyFont="1" applyFill="1" applyBorder="1" applyAlignment="1">
      <alignment horizontal="center" vertical="center"/>
    </xf>
    <xf numFmtId="0" fontId="16" fillId="0" borderId="65" xfId="0" applyFont="1" applyFill="1" applyBorder="1" applyAlignment="1">
      <alignment horizontal="center" vertical="center"/>
    </xf>
    <xf numFmtId="0" fontId="16" fillId="0" borderId="71" xfId="0" applyFont="1" applyFill="1" applyBorder="1" applyAlignment="1">
      <alignment horizontal="center" vertical="center"/>
    </xf>
    <xf numFmtId="0" fontId="3" fillId="0" borderId="61" xfId="0" applyFont="1" applyBorder="1" applyAlignment="1">
      <alignment horizontal="left" vertical="center"/>
    </xf>
    <xf numFmtId="0" fontId="3" fillId="0" borderId="1" xfId="0" applyFont="1" applyBorder="1" applyAlignment="1">
      <alignment horizontal="left" vertical="center"/>
    </xf>
    <xf numFmtId="0" fontId="3" fillId="0" borderId="63" xfId="0" applyFont="1" applyBorder="1" applyAlignment="1">
      <alignment horizontal="left" vertical="center"/>
    </xf>
    <xf numFmtId="0" fontId="3" fillId="0" borderId="64" xfId="0" applyFont="1" applyBorder="1" applyAlignment="1">
      <alignment horizontal="left" vertical="center"/>
    </xf>
    <xf numFmtId="0" fontId="1" fillId="0" borderId="81" xfId="0" applyFont="1" applyFill="1" applyBorder="1" applyAlignment="1">
      <alignment horizontal="left" vertical="center"/>
    </xf>
    <xf numFmtId="0" fontId="1" fillId="0" borderId="82" xfId="0" applyFont="1" applyFill="1" applyBorder="1" applyAlignment="1">
      <alignment horizontal="left" vertical="center"/>
    </xf>
    <xf numFmtId="0" fontId="1" fillId="0" borderId="83" xfId="0" applyFont="1" applyFill="1" applyBorder="1" applyAlignment="1">
      <alignment horizontal="left" vertical="center"/>
    </xf>
    <xf numFmtId="0" fontId="1" fillId="0" borderId="2" xfId="0" applyFont="1" applyFill="1" applyBorder="1" applyAlignment="1">
      <alignment horizontal="left" vertical="center"/>
    </xf>
    <xf numFmtId="0" fontId="1" fillId="0" borderId="35" xfId="0" applyFont="1" applyFill="1" applyBorder="1" applyAlignment="1">
      <alignment horizontal="left" vertical="center"/>
    </xf>
    <xf numFmtId="0" fontId="1" fillId="0" borderId="84" xfId="0" applyFont="1" applyFill="1" applyBorder="1" applyAlignment="1">
      <alignment horizontal="left" vertical="center"/>
    </xf>
    <xf numFmtId="0" fontId="16" fillId="0" borderId="2" xfId="0" applyFont="1" applyFill="1" applyBorder="1" applyAlignment="1">
      <alignment horizontal="left" vertical="center"/>
    </xf>
    <xf numFmtId="0" fontId="16" fillId="0" borderId="35" xfId="0" applyFont="1" applyFill="1" applyBorder="1" applyAlignment="1">
      <alignment horizontal="left" vertical="center"/>
    </xf>
    <xf numFmtId="0" fontId="16" fillId="0" borderId="84" xfId="0" applyFont="1" applyFill="1" applyBorder="1" applyAlignment="1">
      <alignment horizontal="left" vertical="center"/>
    </xf>
    <xf numFmtId="0" fontId="1" fillId="0" borderId="53" xfId="0" applyFont="1" applyFill="1" applyBorder="1" applyAlignment="1">
      <alignment horizontal="left" vertical="center"/>
    </xf>
    <xf numFmtId="0" fontId="1" fillId="0" borderId="72" xfId="0" applyFont="1" applyFill="1" applyBorder="1" applyAlignment="1">
      <alignment horizontal="left" vertical="center"/>
    </xf>
    <xf numFmtId="0" fontId="1" fillId="0" borderId="85" xfId="0" applyFont="1" applyFill="1" applyBorder="1" applyAlignment="1">
      <alignment horizontal="left" vertical="center"/>
    </xf>
    <xf numFmtId="0" fontId="1" fillId="0" borderId="59" xfId="0" applyFont="1" applyBorder="1" applyAlignment="1">
      <alignment horizontal="center" vertical="center"/>
    </xf>
    <xf numFmtId="0" fontId="1" fillId="0" borderId="1" xfId="0" applyFont="1" applyBorder="1" applyAlignment="1">
      <alignment horizontal="center" vertical="center"/>
    </xf>
    <xf numFmtId="0" fontId="1" fillId="0" borderId="36" xfId="0" applyFont="1" applyBorder="1" applyAlignment="1">
      <alignment horizontal="center" vertical="center"/>
    </xf>
    <xf numFmtId="0" fontId="3" fillId="0" borderId="58" xfId="0" applyFont="1" applyBorder="1" applyAlignment="1">
      <alignment horizontal="left" vertical="center"/>
    </xf>
    <xf numFmtId="0" fontId="3" fillId="0" borderId="59" xfId="0" applyFont="1" applyBorder="1" applyAlignment="1">
      <alignment horizontal="left" vertical="center"/>
    </xf>
    <xf numFmtId="0" fontId="16" fillId="0" borderId="0" xfId="0" applyFont="1" applyFill="1" applyBorder="1" applyAlignment="1">
      <alignment horizontal="right" vertical="center"/>
    </xf>
    <xf numFmtId="0" fontId="12" fillId="0" borderId="1" xfId="0" applyFont="1" applyBorder="1" applyAlignment="1">
      <alignment horizontal="left" vertical="center"/>
    </xf>
    <xf numFmtId="0" fontId="12" fillId="0" borderId="1" xfId="0" applyFont="1" applyBorder="1" applyAlignment="1">
      <alignment horizontal="center" vertical="center"/>
    </xf>
    <xf numFmtId="0" fontId="3" fillId="0" borderId="2" xfId="0" applyFont="1" applyBorder="1" applyAlignment="1">
      <alignment horizontal="center" vertical="center"/>
    </xf>
    <xf numFmtId="0" fontId="3" fillId="0" borderId="35" xfId="0" applyFont="1" applyBorder="1" applyAlignment="1">
      <alignment horizontal="center" vertical="center"/>
    </xf>
    <xf numFmtId="0" fontId="3" fillId="0" borderId="3" xfId="0" applyFont="1" applyBorder="1" applyAlignment="1">
      <alignment horizontal="center" vertical="center"/>
    </xf>
    <xf numFmtId="49" fontId="1" fillId="0" borderId="35" xfId="0" applyNumberFormat="1" applyFont="1" applyFill="1" applyBorder="1" applyAlignment="1">
      <alignment horizontal="center" vertical="center"/>
    </xf>
    <xf numFmtId="49" fontId="1" fillId="0" borderId="3" xfId="0" applyNumberFormat="1" applyFont="1" applyFill="1" applyBorder="1" applyAlignment="1">
      <alignment horizontal="center" vertical="center"/>
    </xf>
    <xf numFmtId="0" fontId="1" fillId="0" borderId="3" xfId="0" applyFont="1" applyFill="1" applyBorder="1" applyAlignment="1">
      <alignment horizontal="left" vertical="center"/>
    </xf>
    <xf numFmtId="0" fontId="3" fillId="0" borderId="84" xfId="0" applyFont="1" applyBorder="1" applyAlignment="1">
      <alignment horizontal="center" vertical="center"/>
    </xf>
    <xf numFmtId="0" fontId="3" fillId="0" borderId="91" xfId="0" applyFont="1" applyBorder="1" applyAlignment="1">
      <alignment horizontal="left" vertical="center"/>
    </xf>
    <xf numFmtId="0" fontId="3" fillId="0" borderId="82" xfId="0" applyFont="1" applyBorder="1" applyAlignment="1">
      <alignment horizontal="left" vertical="center"/>
    </xf>
    <xf numFmtId="0" fontId="3" fillId="0" borderId="92" xfId="0" applyFont="1" applyBorder="1" applyAlignment="1">
      <alignment horizontal="left" vertical="center"/>
    </xf>
    <xf numFmtId="0" fontId="3" fillId="0" borderId="58" xfId="0" applyFont="1" applyBorder="1" applyAlignment="1">
      <alignment horizontal="center" vertical="center"/>
    </xf>
    <xf numFmtId="0" fontId="3" fillId="0" borderId="59" xfId="0" applyFont="1" applyBorder="1" applyAlignment="1">
      <alignment horizontal="center" vertical="center"/>
    </xf>
    <xf numFmtId="0" fontId="3" fillId="0" borderId="86" xfId="0" applyFont="1" applyBorder="1" applyAlignment="1">
      <alignment horizontal="center" vertical="center"/>
    </xf>
    <xf numFmtId="0" fontId="3" fillId="0" borderId="36" xfId="0" applyFont="1" applyBorder="1" applyAlignment="1">
      <alignment horizontal="center" vertical="center"/>
    </xf>
    <xf numFmtId="0" fontId="3" fillId="0" borderId="87" xfId="0" applyFont="1" applyBorder="1" applyAlignment="1">
      <alignment horizontal="center" vertical="center"/>
    </xf>
    <xf numFmtId="0" fontId="3" fillId="0" borderId="1" xfId="0" applyFont="1" applyBorder="1" applyAlignment="1">
      <alignment horizontal="center" vertical="center"/>
    </xf>
    <xf numFmtId="0" fontId="3" fillId="0" borderId="62" xfId="0" applyFont="1"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4" fillId="0" borderId="0" xfId="0" applyFont="1" applyAlignment="1">
      <alignment horizontal="left" vertical="center" wrapText="1"/>
    </xf>
    <xf numFmtId="0" fontId="1" fillId="0" borderId="1" xfId="0" applyFont="1" applyBorder="1" applyAlignment="1">
      <alignment horizontal="left" vertical="center"/>
    </xf>
    <xf numFmtId="0" fontId="3" fillId="0" borderId="89" xfId="0" applyFont="1" applyBorder="1" applyAlignment="1">
      <alignment horizontal="center" vertical="center"/>
    </xf>
    <xf numFmtId="0" fontId="3" fillId="0" borderId="90" xfId="0" applyFont="1" applyBorder="1" applyAlignment="1">
      <alignment horizontal="center" vertical="center"/>
    </xf>
    <xf numFmtId="0" fontId="3" fillId="0" borderId="88" xfId="0" applyFont="1" applyBorder="1" applyAlignment="1">
      <alignment horizontal="center" vertical="center"/>
    </xf>
    <xf numFmtId="0" fontId="3" fillId="0" borderId="74" xfId="0" applyFont="1" applyBorder="1" applyAlignment="1">
      <alignment horizontal="left" vertical="center"/>
    </xf>
    <xf numFmtId="0" fontId="3" fillId="0" borderId="65" xfId="0" applyFont="1" applyBorder="1" applyAlignment="1">
      <alignment horizontal="left" vertical="center"/>
    </xf>
    <xf numFmtId="0" fontId="3" fillId="0" borderId="75" xfId="0" applyFont="1" applyBorder="1" applyAlignment="1">
      <alignment horizontal="left" vertical="center"/>
    </xf>
    <xf numFmtId="0" fontId="1" fillId="0" borderId="1" xfId="0" applyFont="1" applyFill="1" applyBorder="1" applyAlignment="1">
      <alignment horizontal="left" vertical="center"/>
    </xf>
    <xf numFmtId="0" fontId="1" fillId="0" borderId="64" xfId="0" applyFont="1" applyFill="1" applyBorder="1" applyAlignment="1">
      <alignment horizontal="left" vertical="center"/>
    </xf>
    <xf numFmtId="0" fontId="1" fillId="0" borderId="66" xfId="0" applyFont="1" applyBorder="1" applyAlignment="1">
      <alignment horizontal="left" vertical="center"/>
    </xf>
    <xf numFmtId="0" fontId="1" fillId="0" borderId="67" xfId="0" applyFont="1" applyBorder="1" applyAlignment="1">
      <alignment horizontal="left" vertical="center"/>
    </xf>
    <xf numFmtId="0" fontId="1" fillId="0" borderId="68" xfId="0" applyFont="1" applyBorder="1" applyAlignment="1">
      <alignment horizontal="left" vertical="center"/>
    </xf>
    <xf numFmtId="0" fontId="1" fillId="0" borderId="6" xfId="0" applyFont="1" applyBorder="1" applyAlignment="1">
      <alignment horizontal="left" vertical="center"/>
    </xf>
    <xf numFmtId="0" fontId="1" fillId="0" borderId="0" xfId="0" applyFont="1" applyBorder="1" applyAlignment="1">
      <alignment horizontal="left" vertical="center"/>
    </xf>
    <xf numFmtId="0" fontId="1" fillId="0" borderId="69" xfId="0" applyFont="1" applyBorder="1" applyAlignment="1">
      <alignment horizontal="left" vertical="center"/>
    </xf>
    <xf numFmtId="0" fontId="1" fillId="0" borderId="59" xfId="0" applyFont="1" applyBorder="1" applyAlignment="1">
      <alignment horizontal="left" vertical="center"/>
    </xf>
    <xf numFmtId="3" fontId="7" fillId="2" borderId="31" xfId="0" applyNumberFormat="1" applyFont="1" applyFill="1" applyBorder="1" applyAlignment="1" applyProtection="1">
      <alignment horizontal="center" vertical="center"/>
      <protection locked="0"/>
    </xf>
    <xf numFmtId="3" fontId="7" fillId="2" borderId="33" xfId="0" applyNumberFormat="1" applyFont="1" applyFill="1" applyBorder="1" applyAlignment="1" applyProtection="1">
      <alignment horizontal="center" vertical="center"/>
      <protection locked="0"/>
    </xf>
    <xf numFmtId="3" fontId="7" fillId="2" borderId="19" xfId="0" applyNumberFormat="1" applyFont="1" applyFill="1" applyBorder="1" applyAlignment="1" applyProtection="1">
      <alignment horizontal="center" vertical="center"/>
      <protection locked="0"/>
    </xf>
    <xf numFmtId="3" fontId="7" fillId="2" borderId="17" xfId="0" applyNumberFormat="1" applyFont="1" applyFill="1" applyBorder="1" applyAlignment="1" applyProtection="1">
      <alignment horizontal="center" vertical="center"/>
      <protection locked="0"/>
    </xf>
    <xf numFmtId="3" fontId="7" fillId="2" borderId="23" xfId="0" applyNumberFormat="1" applyFont="1" applyFill="1" applyBorder="1" applyAlignment="1" applyProtection="1">
      <alignment horizontal="center" vertical="center"/>
      <protection locked="0"/>
    </xf>
    <xf numFmtId="3" fontId="7" fillId="2" borderId="47" xfId="0" applyNumberFormat="1" applyFont="1" applyFill="1" applyBorder="1" applyAlignment="1" applyProtection="1">
      <alignment horizontal="center" vertical="center"/>
      <protection locked="0"/>
    </xf>
    <xf numFmtId="3" fontId="7" fillId="0" borderId="23" xfId="0" applyNumberFormat="1" applyFont="1" applyFill="1" applyBorder="1" applyAlignment="1" applyProtection="1">
      <alignment horizontal="center" vertical="center"/>
      <protection locked="0"/>
    </xf>
    <xf numFmtId="3" fontId="7" fillId="0" borderId="47" xfId="0" applyNumberFormat="1" applyFont="1" applyFill="1" applyBorder="1" applyAlignment="1" applyProtection="1">
      <alignment horizontal="center" vertical="center"/>
      <protection locked="0"/>
    </xf>
    <xf numFmtId="164" fontId="8" fillId="4" borderId="45" xfId="0" applyNumberFormat="1" applyFont="1" applyFill="1" applyBorder="1" applyAlignment="1" applyProtection="1">
      <alignment horizontal="center" vertical="center" wrapText="1"/>
    </xf>
    <xf numFmtId="164" fontId="8" fillId="4" borderId="46" xfId="0" applyNumberFormat="1" applyFont="1" applyFill="1" applyBorder="1" applyAlignment="1" applyProtection="1">
      <alignment horizontal="center" vertical="center" wrapText="1"/>
    </xf>
    <xf numFmtId="0" fontId="8" fillId="4" borderId="45" xfId="0" applyNumberFormat="1" applyFont="1" applyFill="1" applyBorder="1" applyAlignment="1" applyProtection="1">
      <alignment horizontal="center" vertical="center" wrapText="1"/>
    </xf>
    <xf numFmtId="0" fontId="8" fillId="4" borderId="46" xfId="0" applyNumberFormat="1" applyFont="1" applyFill="1" applyBorder="1" applyAlignment="1" applyProtection="1">
      <alignment horizontal="center" vertical="center" wrapText="1"/>
    </xf>
    <xf numFmtId="0" fontId="4" fillId="0" borderId="2" xfId="0" applyFont="1" applyFill="1" applyBorder="1" applyAlignment="1" applyProtection="1">
      <alignment horizontal="center" vertical="center"/>
      <protection locked="0"/>
    </xf>
    <xf numFmtId="0" fontId="4" fillId="0" borderId="3" xfId="0" applyFont="1" applyFill="1" applyBorder="1" applyAlignment="1" applyProtection="1">
      <alignment horizontal="center" vertical="center"/>
      <protection locked="0"/>
    </xf>
    <xf numFmtId="0" fontId="8" fillId="3" borderId="2" xfId="0" applyFont="1" applyFill="1" applyBorder="1" applyAlignment="1" applyProtection="1">
      <alignment horizontal="left" vertical="center"/>
    </xf>
    <xf numFmtId="0" fontId="8" fillId="3" borderId="3" xfId="0" applyFont="1" applyFill="1" applyBorder="1" applyAlignment="1" applyProtection="1">
      <alignment horizontal="left" vertical="center"/>
    </xf>
    <xf numFmtId="0" fontId="7" fillId="0" borderId="2" xfId="0" applyFont="1" applyFill="1" applyBorder="1" applyAlignment="1" applyProtection="1">
      <alignment horizontal="left" vertical="center"/>
    </xf>
    <xf numFmtId="0" fontId="7" fillId="0" borderId="35" xfId="0" applyFont="1" applyFill="1" applyBorder="1" applyAlignment="1" applyProtection="1">
      <alignment horizontal="left" vertical="center"/>
    </xf>
    <xf numFmtId="0" fontId="7" fillId="0" borderId="3" xfId="0" applyFont="1" applyFill="1" applyBorder="1" applyAlignment="1" applyProtection="1">
      <alignment horizontal="left" vertical="center"/>
    </xf>
    <xf numFmtId="0" fontId="7" fillId="0" borderId="1" xfId="0" applyFont="1" applyFill="1" applyBorder="1" applyAlignment="1" applyProtection="1">
      <alignment horizontal="center" vertical="center"/>
    </xf>
    <xf numFmtId="0" fontId="8" fillId="3" borderId="2" xfId="1" applyFont="1" applyFill="1" applyBorder="1" applyAlignment="1" applyProtection="1">
      <alignment horizontal="left" vertical="center"/>
    </xf>
    <xf numFmtId="0" fontId="8" fillId="3" borderId="3" xfId="1" applyFont="1" applyFill="1" applyBorder="1" applyAlignment="1" applyProtection="1">
      <alignment horizontal="left" vertical="center"/>
    </xf>
    <xf numFmtId="0" fontId="12" fillId="2" borderId="2" xfId="0" applyFont="1" applyFill="1" applyBorder="1" applyAlignment="1" applyProtection="1">
      <alignment horizontal="left" vertical="center"/>
      <protection locked="0"/>
    </xf>
    <xf numFmtId="0" fontId="12" fillId="2" borderId="3" xfId="0" applyFont="1" applyFill="1" applyBorder="1" applyAlignment="1" applyProtection="1">
      <alignment horizontal="left" vertical="center"/>
      <protection locked="0"/>
    </xf>
    <xf numFmtId="0" fontId="9" fillId="3" borderId="7" xfId="0" applyFont="1" applyFill="1" applyBorder="1" applyAlignment="1" applyProtection="1">
      <alignment horizontal="center" vertical="center"/>
    </xf>
    <xf numFmtId="0" fontId="9" fillId="3" borderId="9" xfId="0" applyFont="1" applyFill="1" applyBorder="1" applyAlignment="1" applyProtection="1">
      <alignment horizontal="center" vertical="center"/>
    </xf>
    <xf numFmtId="0" fontId="9" fillId="3" borderId="6" xfId="0" applyFont="1" applyFill="1" applyBorder="1" applyAlignment="1" applyProtection="1">
      <alignment horizontal="center" vertical="center"/>
    </xf>
    <xf numFmtId="0" fontId="9" fillId="3" borderId="10" xfId="0" applyFont="1" applyFill="1" applyBorder="1" applyAlignment="1" applyProtection="1">
      <alignment horizontal="center" vertical="center"/>
    </xf>
    <xf numFmtId="0" fontId="9" fillId="3" borderId="11" xfId="0" applyFont="1" applyFill="1" applyBorder="1" applyAlignment="1" applyProtection="1">
      <alignment horizontal="center" vertical="center"/>
    </xf>
    <xf numFmtId="0" fontId="9" fillId="3" borderId="12" xfId="0" applyFont="1" applyFill="1" applyBorder="1" applyAlignment="1" applyProtection="1">
      <alignment horizontal="center" vertical="center"/>
    </xf>
    <xf numFmtId="0" fontId="4" fillId="0" borderId="1" xfId="0" applyFont="1" applyFill="1" applyBorder="1" applyAlignment="1" applyProtection="1">
      <alignment horizontal="center" vertical="center"/>
      <protection locked="0"/>
    </xf>
    <xf numFmtId="0" fontId="4" fillId="0" borderId="1" xfId="0" applyFont="1" applyFill="1" applyBorder="1" applyAlignment="1" applyProtection="1">
      <alignment horizontal="left" vertical="center"/>
      <protection locked="0"/>
    </xf>
    <xf numFmtId="0" fontId="7" fillId="0" borderId="1" xfId="0" applyFont="1" applyFill="1" applyBorder="1" applyAlignment="1" applyProtection="1">
      <alignment horizontal="left" vertical="center"/>
    </xf>
    <xf numFmtId="168" fontId="4" fillId="2" borderId="23" xfId="0" applyNumberFormat="1" applyFont="1" applyFill="1" applyBorder="1" applyAlignment="1" applyProtection="1">
      <alignment horizontal="center" vertical="center"/>
      <protection locked="0"/>
    </xf>
    <xf numFmtId="168" fontId="4" fillId="2" borderId="56" xfId="0" applyNumberFormat="1" applyFont="1" applyFill="1" applyBorder="1" applyAlignment="1" applyProtection="1">
      <alignment horizontal="center" vertical="center"/>
      <protection locked="0"/>
    </xf>
    <xf numFmtId="168" fontId="4" fillId="2" borderId="19" xfId="0" applyNumberFormat="1" applyFont="1" applyFill="1" applyBorder="1" applyAlignment="1" applyProtection="1">
      <alignment horizontal="center" vertical="center"/>
      <protection locked="0"/>
    </xf>
    <xf numFmtId="168" fontId="4" fillId="2" borderId="98" xfId="0" applyNumberFormat="1" applyFont="1" applyFill="1" applyBorder="1" applyAlignment="1" applyProtection="1">
      <alignment horizontal="center" vertical="center"/>
      <protection locked="0"/>
    </xf>
    <xf numFmtId="4" fontId="7" fillId="0" borderId="31" xfId="3" applyNumberFormat="1" applyFont="1" applyBorder="1" applyAlignment="1">
      <alignment horizontal="left" vertical="center"/>
    </xf>
    <xf numFmtId="4" fontId="7" fillId="0" borderId="33" xfId="3" applyNumberFormat="1" applyFont="1" applyBorder="1" applyAlignment="1">
      <alignment horizontal="left" vertical="center"/>
    </xf>
    <xf numFmtId="4" fontId="7" fillId="0" borderId="19" xfId="3" applyNumberFormat="1" applyFont="1" applyBorder="1" applyAlignment="1">
      <alignment horizontal="left" vertical="center"/>
    </xf>
    <xf numFmtId="4" fontId="7" fillId="0" borderId="17" xfId="3" applyNumberFormat="1" applyFont="1" applyBorder="1" applyAlignment="1">
      <alignment horizontal="left" vertical="center"/>
    </xf>
    <xf numFmtId="4" fontId="7" fillId="0" borderId="57" xfId="3" applyNumberFormat="1" applyFont="1" applyBorder="1" applyAlignment="1">
      <alignment horizontal="left" vertical="center"/>
    </xf>
    <xf numFmtId="4" fontId="7" fillId="0" borderId="98" xfId="3" applyNumberFormat="1" applyFont="1" applyBorder="1" applyAlignment="1">
      <alignment horizontal="left" vertical="center"/>
    </xf>
    <xf numFmtId="4" fontId="4" fillId="2" borderId="23" xfId="0" applyNumberFormat="1" applyFont="1" applyFill="1" applyBorder="1" applyAlignment="1" applyProtection="1">
      <alignment horizontal="right" vertical="center"/>
      <protection locked="0"/>
    </xf>
    <xf numFmtId="4" fontId="4" fillId="2" borderId="47" xfId="0" applyNumberFormat="1" applyFont="1" applyFill="1" applyBorder="1" applyAlignment="1" applyProtection="1">
      <alignment horizontal="right" vertical="center"/>
      <protection locked="0"/>
    </xf>
    <xf numFmtId="4" fontId="8" fillId="7" borderId="15" xfId="3" applyNumberFormat="1" applyFont="1" applyFill="1" applyBorder="1" applyAlignment="1">
      <alignment horizontal="center" vertical="center"/>
    </xf>
    <xf numFmtId="4" fontId="4" fillId="2" borderId="19" xfId="0" applyNumberFormat="1" applyFont="1" applyFill="1" applyBorder="1" applyAlignment="1" applyProtection="1">
      <alignment horizontal="center" vertical="center"/>
      <protection locked="0"/>
    </xf>
    <xf numFmtId="4" fontId="4" fillId="2" borderId="17" xfId="0" applyNumberFormat="1" applyFont="1" applyFill="1" applyBorder="1" applyAlignment="1" applyProtection="1">
      <alignment horizontal="center" vertical="center"/>
      <protection locked="0"/>
    </xf>
    <xf numFmtId="0" fontId="4" fillId="2" borderId="19" xfId="0" applyFont="1" applyFill="1" applyBorder="1" applyAlignment="1" applyProtection="1">
      <alignment horizontal="center" vertical="center" wrapText="1"/>
      <protection locked="0"/>
    </xf>
    <xf numFmtId="0" fontId="4" fillId="2" borderId="17" xfId="0" applyFont="1" applyFill="1" applyBorder="1" applyAlignment="1" applyProtection="1">
      <alignment horizontal="center" vertical="center" wrapText="1"/>
      <protection locked="0"/>
    </xf>
    <xf numFmtId="0" fontId="4" fillId="2" borderId="19" xfId="0" applyFont="1" applyFill="1" applyBorder="1" applyAlignment="1" applyProtection="1">
      <alignment horizontal="left" vertical="center" wrapText="1"/>
      <protection locked="0"/>
    </xf>
    <xf numFmtId="0" fontId="4" fillId="2" borderId="17" xfId="0" applyFont="1" applyFill="1" applyBorder="1" applyAlignment="1" applyProtection="1">
      <alignment horizontal="left" vertical="center" wrapText="1"/>
      <protection locked="0"/>
    </xf>
    <xf numFmtId="0" fontId="8" fillId="8" borderId="1" xfId="3" applyFont="1" applyFill="1" applyBorder="1" applyAlignment="1">
      <alignment horizontal="center" vertical="center"/>
    </xf>
    <xf numFmtId="0" fontId="8" fillId="8" borderId="36" xfId="3" applyFont="1" applyFill="1" applyBorder="1" applyAlignment="1">
      <alignment horizontal="center" vertical="center"/>
    </xf>
    <xf numFmtId="0" fontId="8" fillId="8" borderId="4" xfId="3" applyFont="1" applyFill="1" applyBorder="1" applyAlignment="1">
      <alignment horizontal="center" vertical="center"/>
    </xf>
    <xf numFmtId="0" fontId="8" fillId="8" borderId="7" xfId="3" applyFont="1" applyFill="1" applyBorder="1" applyAlignment="1">
      <alignment horizontal="center" vertical="center"/>
    </xf>
    <xf numFmtId="0" fontId="8" fillId="8" borderId="9" xfId="3" applyFont="1" applyFill="1" applyBorder="1" applyAlignment="1">
      <alignment horizontal="center" vertical="center"/>
    </xf>
    <xf numFmtId="0" fontId="8" fillId="8" borderId="11" xfId="3" applyFont="1" applyFill="1" applyBorder="1" applyAlignment="1">
      <alignment horizontal="center" vertical="center"/>
    </xf>
    <xf numFmtId="0" fontId="8" fillId="8" borderId="12" xfId="3" applyFont="1" applyFill="1" applyBorder="1" applyAlignment="1">
      <alignment horizontal="center" vertical="center"/>
    </xf>
    <xf numFmtId="0" fontId="8" fillId="8" borderId="2" xfId="3" applyFont="1" applyFill="1" applyBorder="1" applyAlignment="1">
      <alignment horizontal="center" vertical="center"/>
    </xf>
    <xf numFmtId="0" fontId="8" fillId="8" borderId="3" xfId="3" applyFont="1" applyFill="1" applyBorder="1" applyAlignment="1">
      <alignment horizontal="center" vertical="center"/>
    </xf>
    <xf numFmtId="0" fontId="9" fillId="3" borderId="1" xfId="0" applyFont="1" applyFill="1" applyBorder="1" applyAlignment="1" applyProtection="1">
      <alignment horizontal="center" vertical="center"/>
    </xf>
    <xf numFmtId="0" fontId="4" fillId="0" borderId="35" xfId="0" applyFont="1" applyFill="1" applyBorder="1" applyAlignment="1" applyProtection="1">
      <alignment horizontal="center" vertical="center"/>
      <protection locked="0"/>
    </xf>
    <xf numFmtId="0" fontId="7" fillId="0" borderId="2" xfId="0" applyFont="1" applyFill="1" applyBorder="1" applyAlignment="1" applyProtection="1">
      <alignment horizontal="center" vertical="center"/>
    </xf>
    <xf numFmtId="0" fontId="7" fillId="0" borderId="35" xfId="0" applyFont="1" applyFill="1" applyBorder="1" applyAlignment="1" applyProtection="1">
      <alignment horizontal="center" vertical="center"/>
    </xf>
    <xf numFmtId="0" fontId="7" fillId="0" borderId="3" xfId="0" applyFont="1" applyFill="1" applyBorder="1" applyAlignment="1" applyProtection="1">
      <alignment horizontal="center" vertical="center"/>
    </xf>
    <xf numFmtId="4" fontId="8" fillId="7" borderId="5" xfId="3" applyNumberFormat="1" applyFont="1" applyFill="1" applyBorder="1" applyAlignment="1">
      <alignment horizontal="center" vertical="center"/>
    </xf>
    <xf numFmtId="4" fontId="4" fillId="2" borderId="23" xfId="0" applyNumberFormat="1" applyFont="1" applyFill="1" applyBorder="1" applyAlignment="1" applyProtection="1">
      <alignment vertical="center"/>
      <protection locked="0"/>
    </xf>
    <xf numFmtId="4" fontId="4" fillId="2" borderId="47" xfId="0" applyNumberFormat="1" applyFont="1" applyFill="1" applyBorder="1" applyAlignment="1" applyProtection="1">
      <alignment vertical="center"/>
      <protection locked="0"/>
    </xf>
    <xf numFmtId="4" fontId="15" fillId="0" borderId="53" xfId="3" applyNumberFormat="1" applyFont="1" applyBorder="1" applyAlignment="1">
      <alignment horizontal="center" vertical="center"/>
    </xf>
    <xf numFmtId="4" fontId="15" fillId="0" borderId="54" xfId="3" applyNumberFormat="1" applyFont="1" applyBorder="1" applyAlignment="1">
      <alignment horizontal="center" vertical="center"/>
    </xf>
    <xf numFmtId="4" fontId="7" fillId="0" borderId="23" xfId="3" applyNumberFormat="1" applyFont="1" applyBorder="1" applyAlignment="1">
      <alignment horizontal="right" vertical="center"/>
    </xf>
    <xf numFmtId="4" fontId="7" fillId="0" borderId="47" xfId="3" applyNumberFormat="1" applyFont="1" applyBorder="1" applyAlignment="1">
      <alignment horizontal="right" vertical="center"/>
    </xf>
    <xf numFmtId="4" fontId="7" fillId="0" borderId="23" xfId="3" applyNumberFormat="1" applyFont="1" applyBorder="1" applyAlignment="1">
      <alignment horizontal="center" vertical="center"/>
    </xf>
    <xf numFmtId="4" fontId="7" fillId="0" borderId="56" xfId="3" applyNumberFormat="1" applyFont="1" applyBorder="1" applyAlignment="1">
      <alignment horizontal="center" vertical="center"/>
    </xf>
    <xf numFmtId="49" fontId="15" fillId="0" borderId="7" xfId="3" applyNumberFormat="1" applyFont="1" applyBorder="1" applyAlignment="1">
      <alignment horizontal="left" vertical="center"/>
    </xf>
    <xf numFmtId="49" fontId="15" fillId="0" borderId="9" xfId="3" applyNumberFormat="1" applyFont="1" applyBorder="1" applyAlignment="1">
      <alignment horizontal="left" vertical="center"/>
    </xf>
    <xf numFmtId="49" fontId="7" fillId="0" borderId="28" xfId="3" applyNumberFormat="1" applyFont="1" applyBorder="1" applyAlignment="1">
      <alignment horizontal="left" vertical="center"/>
    </xf>
    <xf numFmtId="49" fontId="8" fillId="7" borderId="15" xfId="3" applyNumberFormat="1" applyFont="1" applyFill="1" applyBorder="1" applyAlignment="1">
      <alignment horizontal="left" vertical="center"/>
    </xf>
    <xf numFmtId="0" fontId="8" fillId="8" borderId="35" xfId="3" applyFont="1" applyFill="1" applyBorder="1" applyAlignment="1">
      <alignment horizontal="center" vertical="center"/>
    </xf>
    <xf numFmtId="0" fontId="7" fillId="0" borderId="2" xfId="0" applyNumberFormat="1" applyFont="1" applyFill="1" applyBorder="1" applyAlignment="1" applyProtection="1">
      <alignment horizontal="left" vertical="center"/>
    </xf>
    <xf numFmtId="0" fontId="7" fillId="0" borderId="35" xfId="0" applyNumberFormat="1" applyFont="1" applyFill="1" applyBorder="1" applyAlignment="1" applyProtection="1">
      <alignment horizontal="left" vertical="center"/>
    </xf>
    <xf numFmtId="0" fontId="7" fillId="0" borderId="3" xfId="0" applyNumberFormat="1" applyFont="1" applyFill="1" applyBorder="1" applyAlignment="1" applyProtection="1">
      <alignment horizontal="left" vertical="center"/>
    </xf>
    <xf numFmtId="4" fontId="7" fillId="0" borderId="23" xfId="3" applyNumberFormat="1" applyFont="1" applyBorder="1" applyAlignment="1">
      <alignment vertical="center"/>
    </xf>
    <xf numFmtId="4" fontId="7" fillId="0" borderId="47" xfId="3" applyNumberFormat="1" applyFont="1" applyBorder="1" applyAlignment="1">
      <alignment vertical="center"/>
    </xf>
    <xf numFmtId="49" fontId="7" fillId="0" borderId="19" xfId="3" applyNumberFormat="1" applyFont="1" applyBorder="1" applyAlignment="1">
      <alignment horizontal="left" vertical="center"/>
    </xf>
    <xf numFmtId="49" fontId="7" fillId="0" borderId="17" xfId="3" applyNumberFormat="1" applyFont="1" applyBorder="1" applyAlignment="1">
      <alignment horizontal="left" vertical="center"/>
    </xf>
    <xf numFmtId="0" fontId="4" fillId="2"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left" vertical="center" wrapText="1"/>
      <protection locked="0"/>
    </xf>
    <xf numFmtId="0" fontId="4" fillId="9" borderId="19" xfId="0" applyFont="1" applyFill="1" applyBorder="1" applyAlignment="1" applyProtection="1">
      <alignment horizontal="left" vertical="center" wrapText="1"/>
      <protection locked="0"/>
    </xf>
    <xf numFmtId="0" fontId="4" fillId="9" borderId="17" xfId="0" applyFont="1" applyFill="1" applyBorder="1" applyAlignment="1" applyProtection="1">
      <alignment horizontal="left" vertical="center" wrapText="1"/>
      <protection locked="0"/>
    </xf>
  </cellXfs>
  <cellStyles count="6">
    <cellStyle name="Normální" xfId="0" builtinId="0"/>
    <cellStyle name="normální 2" xfId="3"/>
    <cellStyle name="Normální 4" xfId="5"/>
    <cellStyle name="Normální 8" xfId="4"/>
    <cellStyle name="normální_002_ROZP_OCENENY_VV_upr08-2010" xfId="2"/>
    <cellStyle name="normální_Mobil_502Roz" xfId="1"/>
  </cellStyles>
  <dxfs count="0"/>
  <tableStyles count="0" defaultTableStyle="TableStyleMedium2" defaultPivotStyle="PivotStyleLight16"/>
  <colors>
    <mruColors>
      <color rgb="FFF6D40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24</xdr:col>
      <xdr:colOff>0</xdr:colOff>
      <xdr:row>15</xdr:row>
      <xdr:rowOff>133349</xdr:rowOff>
    </xdr:from>
    <xdr:to>
      <xdr:col>26</xdr:col>
      <xdr:colOff>266700</xdr:colOff>
      <xdr:row>21</xdr:row>
      <xdr:rowOff>47624</xdr:rowOff>
    </xdr:to>
    <xdr:pic>
      <xdr:nvPicPr>
        <xdr:cNvPr id="5" name="Obrázek 4">
          <a:extLst>
            <a:ext uri="{FF2B5EF4-FFF2-40B4-BE49-F238E27FC236}">
              <a16:creationId xmlns="" xmlns:a16="http://schemas.microsoft.com/office/drawing/2014/main" id="{00000000-0008-0000-00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53250" y="6276974"/>
          <a:ext cx="838200" cy="7715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354539</xdr:colOff>
      <xdr:row>1</xdr:row>
      <xdr:rowOff>85725</xdr:rowOff>
    </xdr:from>
    <xdr:to>
      <xdr:col>13</xdr:col>
      <xdr:colOff>495297</xdr:colOff>
      <xdr:row>5</xdr:row>
      <xdr:rowOff>142875</xdr:rowOff>
    </xdr:to>
    <xdr:pic>
      <xdr:nvPicPr>
        <xdr:cNvPr id="2" name="Obrázek 1">
          <a:extLst>
            <a:ext uri="{FF2B5EF4-FFF2-40B4-BE49-F238E27FC236}">
              <a16:creationId xmlns="" xmlns:a16="http://schemas.microsoft.com/office/drawing/2014/main" id="{00000000-0008-0000-03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525372" y="233892"/>
          <a:ext cx="945092" cy="98848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174626</xdr:colOff>
      <xdr:row>1</xdr:row>
      <xdr:rowOff>85725</xdr:rowOff>
    </xdr:from>
    <xdr:to>
      <xdr:col>13</xdr:col>
      <xdr:colOff>508001</xdr:colOff>
      <xdr:row>5</xdr:row>
      <xdr:rowOff>142875</xdr:rowOff>
    </xdr:to>
    <xdr:pic>
      <xdr:nvPicPr>
        <xdr:cNvPr id="2" name="Obrázek 1">
          <a:extLst>
            <a:ext uri="{FF2B5EF4-FFF2-40B4-BE49-F238E27FC236}">
              <a16:creationId xmlns="" xmlns:a16="http://schemas.microsoft.com/office/drawing/2014/main" id="{F5CBB641-9CF7-47E7-957B-793E0013559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56926" y="238125"/>
          <a:ext cx="981075" cy="971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13</xdr:col>
      <xdr:colOff>148162</xdr:colOff>
      <xdr:row>1</xdr:row>
      <xdr:rowOff>95247</xdr:rowOff>
    </xdr:from>
    <xdr:to>
      <xdr:col>14</xdr:col>
      <xdr:colOff>1882</xdr:colOff>
      <xdr:row>5</xdr:row>
      <xdr:rowOff>152397</xdr:rowOff>
    </xdr:to>
    <xdr:pic>
      <xdr:nvPicPr>
        <xdr:cNvPr id="3" name="Obrázek 2">
          <a:extLst>
            <a:ext uri="{FF2B5EF4-FFF2-40B4-BE49-F238E27FC236}">
              <a16:creationId xmlns=""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39079" y="243414"/>
          <a:ext cx="976842" cy="9884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C-W/M-Srvdm,D-PIK2017/ZAK&#193;ZKY/2018/18082/Projekt/DSP/PD/D/D2/PS01/01/18082-DSP-D-D2-PS01-01-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C-Workspace\PAZDERA.MICHAL\M-Srvdm,D-PIK\Zak&#225;zky\16052\16052\Projekt\DPS\PD\D.%20DTA\PS230.%20ULO\01.%20Strojn&#283;%20technologick&#225;%20&#269;&#225;st\02.%20SPE\16052-DPS-D-PS230-01-0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ní strana"/>
      <sheetName val="Strojní část"/>
    </sheetNames>
    <sheetDataSet>
      <sheetData sheetId="0">
        <row r="8">
          <cell r="G8" t="str">
            <v>ČEPRO, a. s.</v>
          </cell>
        </row>
        <row r="9">
          <cell r="G9" t="str">
            <v/>
          </cell>
        </row>
        <row r="10">
          <cell r="G10" t="str">
            <v>ČS EuroOil Mstětice</v>
          </cell>
        </row>
        <row r="11">
          <cell r="G11">
            <v>18082</v>
          </cell>
        </row>
        <row r="13">
          <cell r="G13" t="str">
            <v>Dokumentace pro vydání společného územního rozhodnutí a stavebního povolení</v>
          </cell>
        </row>
        <row r="24">
          <cell r="G24" t="str">
            <v>D. Dokumentace objektů a technických a technologických zařízení</v>
          </cell>
        </row>
        <row r="25">
          <cell r="G25" t="str">
            <v>D2. Dokumentace technických a technologických zařízení</v>
          </cell>
        </row>
        <row r="26">
          <cell r="G26" t="str">
            <v>PS01 Čerpací stanice PHM</v>
          </cell>
        </row>
        <row r="27">
          <cell r="G27" t="str">
            <v>01. Strojně technologická část</v>
          </cell>
        </row>
        <row r="28">
          <cell r="G28" t="str">
            <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
      <sheetName val="VV"/>
    </sheetNames>
    <sheetDataSet>
      <sheetData sheetId="0">
        <row r="38">
          <cell r="D38" t="str">
            <v>Pojištění potrubních tras obj. 230 - sklad Sedlnice</v>
          </cell>
        </row>
        <row r="40">
          <cell r="D40" t="str">
            <v>PS230. Úložiště</v>
          </cell>
        </row>
        <row r="42">
          <cell r="D42" t="str">
            <v>01. Strojně technologická část</v>
          </cell>
        </row>
      </sheetData>
      <sheetData sheetId="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5"/>
  <sheetViews>
    <sheetView topLeftCell="A16" workbookViewId="0">
      <selection activeCell="G12" sqref="G12:AA12"/>
    </sheetView>
  </sheetViews>
  <sheetFormatPr defaultColWidth="3.42578125" defaultRowHeight="22.5" customHeight="1" x14ac:dyDescent="0.25"/>
  <cols>
    <col min="1" max="14" width="3.7109375" customWidth="1"/>
    <col min="15" max="15" width="4.42578125" customWidth="1"/>
    <col min="16" max="20" width="3.7109375" customWidth="1"/>
    <col min="21" max="21" width="4.42578125" customWidth="1"/>
    <col min="22" max="28" width="3.7109375" customWidth="1"/>
    <col min="12318" max="12318" width="6.5703125" customWidth="1"/>
    <col min="12319" max="12319" width="6" customWidth="1"/>
  </cols>
  <sheetData>
    <row r="1" spans="1:27" ht="177" customHeight="1" x14ac:dyDescent="0.25"/>
    <row r="2" spans="1:27" ht="36" customHeight="1" thickBot="1" x14ac:dyDescent="0.3">
      <c r="A2" s="260" t="s">
        <v>169</v>
      </c>
      <c r="B2" s="260"/>
      <c r="C2" s="260"/>
      <c r="D2" s="260"/>
      <c r="E2" s="260"/>
      <c r="F2" s="260"/>
      <c r="G2" s="260"/>
      <c r="H2" s="260"/>
      <c r="I2" s="260"/>
      <c r="J2" s="260"/>
      <c r="K2" s="260"/>
      <c r="L2" s="260"/>
      <c r="M2" s="260"/>
      <c r="N2" s="260"/>
      <c r="O2" s="260"/>
      <c r="P2" s="260"/>
      <c r="Q2" s="260"/>
      <c r="R2" s="260"/>
      <c r="S2" s="260"/>
      <c r="T2" s="260"/>
      <c r="U2" s="260"/>
      <c r="V2" s="260"/>
      <c r="W2" s="260"/>
      <c r="X2" s="260"/>
      <c r="Y2" s="260"/>
      <c r="Z2" s="260"/>
      <c r="AA2" s="260"/>
    </row>
    <row r="3" spans="1:27" ht="18.75" customHeight="1" x14ac:dyDescent="0.25">
      <c r="A3" s="273" t="s">
        <v>42</v>
      </c>
      <c r="B3" s="274"/>
      <c r="C3" s="274"/>
      <c r="D3" s="274" t="s">
        <v>42</v>
      </c>
      <c r="E3" s="274"/>
      <c r="F3" s="274"/>
      <c r="G3" s="274" t="s">
        <v>42</v>
      </c>
      <c r="H3" s="274"/>
      <c r="I3" s="274"/>
      <c r="J3" s="274"/>
      <c r="K3" s="274"/>
      <c r="L3" s="274"/>
      <c r="M3" s="274"/>
      <c r="N3" s="274"/>
      <c r="O3" s="274"/>
      <c r="P3" s="274"/>
      <c r="Q3" s="274"/>
      <c r="R3" s="274"/>
      <c r="S3" s="274"/>
      <c r="T3" s="274"/>
      <c r="U3" s="274"/>
      <c r="V3" s="274" t="s">
        <v>42</v>
      </c>
      <c r="W3" s="274"/>
      <c r="X3" s="274"/>
      <c r="Y3" s="274"/>
      <c r="Z3" s="274"/>
      <c r="AA3" s="280"/>
    </row>
    <row r="4" spans="1:27" ht="18.75" customHeight="1" x14ac:dyDescent="0.25">
      <c r="A4" s="281" t="s">
        <v>42</v>
      </c>
      <c r="B4" s="278"/>
      <c r="C4" s="278"/>
      <c r="D4" s="278" t="s">
        <v>42</v>
      </c>
      <c r="E4" s="278"/>
      <c r="F4" s="278"/>
      <c r="G4" s="278" t="s">
        <v>42</v>
      </c>
      <c r="H4" s="278"/>
      <c r="I4" s="278"/>
      <c r="J4" s="278"/>
      <c r="K4" s="278"/>
      <c r="L4" s="278"/>
      <c r="M4" s="278"/>
      <c r="N4" s="278"/>
      <c r="O4" s="278"/>
      <c r="P4" s="278"/>
      <c r="Q4" s="278"/>
      <c r="R4" s="278"/>
      <c r="S4" s="278"/>
      <c r="T4" s="278"/>
      <c r="U4" s="278"/>
      <c r="V4" s="278" t="s">
        <v>42</v>
      </c>
      <c r="W4" s="278"/>
      <c r="X4" s="278"/>
      <c r="Y4" s="278"/>
      <c r="Z4" s="278"/>
      <c r="AA4" s="279"/>
    </row>
    <row r="5" spans="1:27" ht="18.75" customHeight="1" thickBot="1" x14ac:dyDescent="0.3">
      <c r="A5" s="275" t="s">
        <v>42</v>
      </c>
      <c r="B5" s="276"/>
      <c r="C5" s="276"/>
      <c r="D5" s="276" t="s">
        <v>42</v>
      </c>
      <c r="E5" s="276"/>
      <c r="F5" s="276"/>
      <c r="G5" s="276" t="s">
        <v>42</v>
      </c>
      <c r="H5" s="276"/>
      <c r="I5" s="276"/>
      <c r="J5" s="276"/>
      <c r="K5" s="276"/>
      <c r="L5" s="276"/>
      <c r="M5" s="276"/>
      <c r="N5" s="276"/>
      <c r="O5" s="276"/>
      <c r="P5" s="276"/>
      <c r="Q5" s="276"/>
      <c r="R5" s="276"/>
      <c r="S5" s="276"/>
      <c r="T5" s="276"/>
      <c r="U5" s="276"/>
      <c r="V5" s="276" t="s">
        <v>42</v>
      </c>
      <c r="W5" s="276"/>
      <c r="X5" s="276"/>
      <c r="Y5" s="276"/>
      <c r="Z5" s="276"/>
      <c r="AA5" s="277"/>
    </row>
    <row r="6" spans="1:27" s="37" customFormat="1" ht="18.75" customHeight="1" thickBot="1" x14ac:dyDescent="0.3">
      <c r="A6" s="286" t="s">
        <v>76</v>
      </c>
      <c r="B6" s="284"/>
      <c r="C6" s="284"/>
      <c r="D6" s="284" t="s">
        <v>3</v>
      </c>
      <c r="E6" s="284"/>
      <c r="F6" s="284"/>
      <c r="G6" s="284" t="s">
        <v>4</v>
      </c>
      <c r="H6" s="284"/>
      <c r="I6" s="284"/>
      <c r="J6" s="284"/>
      <c r="K6" s="284"/>
      <c r="L6" s="284"/>
      <c r="M6" s="284"/>
      <c r="N6" s="284"/>
      <c r="O6" s="284"/>
      <c r="P6" s="284"/>
      <c r="Q6" s="284"/>
      <c r="R6" s="284"/>
      <c r="S6" s="284"/>
      <c r="T6" s="284"/>
      <c r="U6" s="284"/>
      <c r="V6" s="284" t="s">
        <v>5</v>
      </c>
      <c r="W6" s="284"/>
      <c r="X6" s="284"/>
      <c r="Y6" s="284"/>
      <c r="Z6" s="284"/>
      <c r="AA6" s="285"/>
    </row>
    <row r="7" spans="1:27" ht="22.5" customHeight="1" thickBot="1" x14ac:dyDescent="0.3"/>
    <row r="8" spans="1:27" ht="22.5" customHeight="1" x14ac:dyDescent="0.25">
      <c r="A8" s="270" t="s">
        <v>6</v>
      </c>
      <c r="B8" s="271"/>
      <c r="C8" s="271"/>
      <c r="D8" s="271"/>
      <c r="E8" s="271"/>
      <c r="F8" s="272" t="s">
        <v>42</v>
      </c>
      <c r="G8" s="243" t="s">
        <v>80</v>
      </c>
      <c r="H8" s="244"/>
      <c r="I8" s="244"/>
      <c r="J8" s="244"/>
      <c r="K8" s="244"/>
      <c r="L8" s="244"/>
      <c r="M8" s="244"/>
      <c r="N8" s="244"/>
      <c r="O8" s="244"/>
      <c r="P8" s="244"/>
      <c r="Q8" s="244"/>
      <c r="R8" s="244"/>
      <c r="S8" s="244"/>
      <c r="T8" s="244"/>
      <c r="U8" s="244"/>
      <c r="V8" s="244"/>
      <c r="W8" s="244"/>
      <c r="X8" s="244"/>
      <c r="Y8" s="244"/>
      <c r="Z8" s="244"/>
      <c r="AA8" s="245"/>
    </row>
    <row r="9" spans="1:27" ht="22.5" customHeight="1" x14ac:dyDescent="0.25">
      <c r="A9" s="239" t="s">
        <v>7</v>
      </c>
      <c r="B9" s="240"/>
      <c r="C9" s="240"/>
      <c r="D9" s="240"/>
      <c r="E9" s="240"/>
      <c r="F9" s="240" t="s">
        <v>42</v>
      </c>
      <c r="G9" s="246" t="s">
        <v>42</v>
      </c>
      <c r="H9" s="247"/>
      <c r="I9" s="247"/>
      <c r="J9" s="247"/>
      <c r="K9" s="247"/>
      <c r="L9" s="247"/>
      <c r="M9" s="247"/>
      <c r="N9" s="247"/>
      <c r="O9" s="247"/>
      <c r="P9" s="247"/>
      <c r="Q9" s="247"/>
      <c r="R9" s="247"/>
      <c r="S9" s="247"/>
      <c r="T9" s="247"/>
      <c r="U9" s="247"/>
      <c r="V9" s="247"/>
      <c r="W9" s="247"/>
      <c r="X9" s="247"/>
      <c r="Y9" s="247"/>
      <c r="Z9" s="247"/>
      <c r="AA9" s="248"/>
    </row>
    <row r="10" spans="1:27" ht="22.5" customHeight="1" x14ac:dyDescent="0.25">
      <c r="A10" s="239" t="s">
        <v>8</v>
      </c>
      <c r="B10" s="240"/>
      <c r="C10" s="240"/>
      <c r="D10" s="240"/>
      <c r="E10" s="240"/>
      <c r="F10" s="240" t="s">
        <v>42</v>
      </c>
      <c r="G10" s="246" t="s">
        <v>78</v>
      </c>
      <c r="H10" s="247"/>
      <c r="I10" s="247"/>
      <c r="J10" s="247"/>
      <c r="K10" s="247"/>
      <c r="L10" s="247"/>
      <c r="M10" s="247"/>
      <c r="N10" s="247"/>
      <c r="O10" s="247"/>
      <c r="P10" s="247"/>
      <c r="Q10" s="247"/>
      <c r="R10" s="247"/>
      <c r="S10" s="247"/>
      <c r="T10" s="247"/>
      <c r="U10" s="247"/>
      <c r="V10" s="247"/>
      <c r="W10" s="247"/>
      <c r="X10" s="247"/>
      <c r="Y10" s="247"/>
      <c r="Z10" s="247"/>
      <c r="AA10" s="248"/>
    </row>
    <row r="11" spans="1:27" ht="22.5" customHeight="1" x14ac:dyDescent="0.25">
      <c r="A11" s="239" t="s">
        <v>9</v>
      </c>
      <c r="B11" s="240"/>
      <c r="C11" s="240"/>
      <c r="D11" s="240"/>
      <c r="E11" s="240"/>
      <c r="F11" s="240" t="s">
        <v>42</v>
      </c>
      <c r="G11" s="246">
        <v>18082</v>
      </c>
      <c r="H11" s="247"/>
      <c r="I11" s="247"/>
      <c r="J11" s="247"/>
      <c r="K11" s="247"/>
      <c r="L11" s="247"/>
      <c r="M11" s="268"/>
      <c r="N11" s="263" t="s">
        <v>3</v>
      </c>
      <c r="O11" s="264"/>
      <c r="P11" s="265"/>
      <c r="Q11" s="266" t="s">
        <v>81</v>
      </c>
      <c r="R11" s="266"/>
      <c r="S11" s="267"/>
      <c r="T11" s="263" t="s">
        <v>77</v>
      </c>
      <c r="U11" s="264"/>
      <c r="V11" s="265"/>
      <c r="W11" s="264" t="s">
        <v>42</v>
      </c>
      <c r="X11" s="264"/>
      <c r="Y11" s="264"/>
      <c r="Z11" s="264"/>
      <c r="AA11" s="269"/>
    </row>
    <row r="12" spans="1:27" ht="22.5" customHeight="1" x14ac:dyDescent="0.25">
      <c r="A12" s="239" t="s">
        <v>10</v>
      </c>
      <c r="B12" s="240"/>
      <c r="C12" s="240"/>
      <c r="D12" s="240"/>
      <c r="E12" s="240"/>
      <c r="F12" s="240" t="s">
        <v>42</v>
      </c>
      <c r="G12" s="246" t="s">
        <v>79</v>
      </c>
      <c r="H12" s="247"/>
      <c r="I12" s="247"/>
      <c r="J12" s="247"/>
      <c r="K12" s="247"/>
      <c r="L12" s="247"/>
      <c r="M12" s="247"/>
      <c r="N12" s="247"/>
      <c r="O12" s="247"/>
      <c r="P12" s="247"/>
      <c r="Q12" s="247"/>
      <c r="R12" s="247"/>
      <c r="S12" s="247"/>
      <c r="T12" s="247"/>
      <c r="U12" s="247"/>
      <c r="V12" s="247"/>
      <c r="W12" s="247"/>
      <c r="X12" s="247"/>
      <c r="Y12" s="247"/>
      <c r="Z12" s="247"/>
      <c r="AA12" s="248"/>
    </row>
    <row r="13" spans="1:27" ht="22.5" customHeight="1" thickBot="1" x14ac:dyDescent="0.3">
      <c r="A13" s="241" t="s">
        <v>11</v>
      </c>
      <c r="B13" s="242"/>
      <c r="C13" s="242"/>
      <c r="D13" s="242"/>
      <c r="E13" s="242"/>
      <c r="F13" s="242" t="s">
        <v>42</v>
      </c>
      <c r="G13" s="252" t="s">
        <v>82</v>
      </c>
      <c r="H13" s="253"/>
      <c r="I13" s="253"/>
      <c r="J13" s="253"/>
      <c r="K13" s="253"/>
      <c r="L13" s="253"/>
      <c r="M13" s="253"/>
      <c r="N13" s="253"/>
      <c r="O13" s="253"/>
      <c r="P13" s="253"/>
      <c r="Q13" s="253"/>
      <c r="R13" s="253"/>
      <c r="S13" s="253"/>
      <c r="T13" s="253"/>
      <c r="U13" s="253"/>
      <c r="V13" s="253"/>
      <c r="W13" s="253"/>
      <c r="X13" s="253"/>
      <c r="Y13" s="253"/>
      <c r="Z13" s="253"/>
      <c r="AA13" s="254"/>
    </row>
    <row r="14" spans="1:27" ht="27" customHeight="1" thickBot="1" x14ac:dyDescent="0.3"/>
    <row r="15" spans="1:27" ht="11.25" customHeight="1" x14ac:dyDescent="0.25">
      <c r="A15" s="258" t="s">
        <v>5</v>
      </c>
      <c r="B15" s="259"/>
      <c r="C15" s="259"/>
      <c r="D15" s="259"/>
      <c r="E15" s="259"/>
      <c r="F15" s="259"/>
      <c r="G15" s="298" t="s">
        <v>128</v>
      </c>
      <c r="H15" s="298"/>
      <c r="I15" s="298"/>
      <c r="J15" s="298"/>
      <c r="K15" s="298"/>
      <c r="L15" s="298"/>
      <c r="M15" s="298"/>
      <c r="N15" s="255"/>
      <c r="O15" s="255"/>
      <c r="P15" s="255"/>
      <c r="Q15" s="255" t="s">
        <v>167</v>
      </c>
      <c r="R15" s="255"/>
      <c r="S15" s="255"/>
      <c r="T15" s="292" t="s">
        <v>70</v>
      </c>
      <c r="U15" s="293"/>
      <c r="V15" s="293"/>
      <c r="W15" s="293"/>
      <c r="X15" s="293"/>
      <c r="Y15" s="293"/>
      <c r="Z15" s="293"/>
      <c r="AA15" s="294"/>
    </row>
    <row r="16" spans="1:27" ht="11.25" customHeight="1" x14ac:dyDescent="0.25">
      <c r="A16" s="239"/>
      <c r="B16" s="240"/>
      <c r="C16" s="240"/>
      <c r="D16" s="240"/>
      <c r="E16" s="240"/>
      <c r="F16" s="240"/>
      <c r="G16" s="283"/>
      <c r="H16" s="283"/>
      <c r="I16" s="283"/>
      <c r="J16" s="283"/>
      <c r="K16" s="283"/>
      <c r="L16" s="283"/>
      <c r="M16" s="283"/>
      <c r="N16" s="256"/>
      <c r="O16" s="256"/>
      <c r="P16" s="256"/>
      <c r="Q16" s="257"/>
      <c r="R16" s="257"/>
      <c r="S16" s="257"/>
      <c r="T16" s="295"/>
      <c r="U16" s="296"/>
      <c r="V16" s="296"/>
      <c r="W16" s="296"/>
      <c r="X16" s="296"/>
      <c r="Y16" s="296"/>
      <c r="Z16" s="296"/>
      <c r="AA16" s="297"/>
    </row>
    <row r="17" spans="1:27" ht="11.25" customHeight="1" x14ac:dyDescent="0.25">
      <c r="A17" s="239" t="s">
        <v>12</v>
      </c>
      <c r="B17" s="240"/>
      <c r="C17" s="240"/>
      <c r="D17" s="240"/>
      <c r="E17" s="240"/>
      <c r="F17" s="240"/>
      <c r="G17" s="261" t="s">
        <v>83</v>
      </c>
      <c r="H17" s="261"/>
      <c r="I17" s="261"/>
      <c r="J17" s="261"/>
      <c r="K17" s="261"/>
      <c r="L17" s="261"/>
      <c r="M17" s="261"/>
      <c r="N17" s="262"/>
      <c r="O17" s="262"/>
      <c r="P17" s="262"/>
      <c r="Q17" s="256" t="s">
        <v>167</v>
      </c>
      <c r="R17" s="256"/>
      <c r="S17" s="256"/>
      <c r="T17" s="146"/>
      <c r="U17" s="140"/>
      <c r="V17" s="140"/>
      <c r="W17" s="141"/>
      <c r="X17" s="141"/>
      <c r="Y17" s="141"/>
      <c r="Z17" s="141"/>
      <c r="AA17" s="144"/>
    </row>
    <row r="18" spans="1:27" ht="11.25" customHeight="1" x14ac:dyDescent="0.25">
      <c r="A18" s="239"/>
      <c r="B18" s="240"/>
      <c r="C18" s="240"/>
      <c r="D18" s="240"/>
      <c r="E18" s="240"/>
      <c r="F18" s="240"/>
      <c r="G18" s="261"/>
      <c r="H18" s="261"/>
      <c r="I18" s="261"/>
      <c r="J18" s="261"/>
      <c r="K18" s="261"/>
      <c r="L18" s="261"/>
      <c r="M18" s="261"/>
      <c r="N18" s="262"/>
      <c r="O18" s="262"/>
      <c r="P18" s="262"/>
      <c r="Q18" s="256"/>
      <c r="R18" s="256"/>
      <c r="S18" s="256"/>
      <c r="T18" s="142" t="s">
        <v>71</v>
      </c>
      <c r="U18" s="140"/>
      <c r="V18" s="140"/>
      <c r="W18" s="141"/>
      <c r="X18" s="141"/>
      <c r="Y18" s="141"/>
      <c r="Z18" s="141"/>
      <c r="AA18" s="144"/>
    </row>
    <row r="19" spans="1:27" ht="11.25" customHeight="1" x14ac:dyDescent="0.25">
      <c r="A19" s="239" t="s">
        <v>13</v>
      </c>
      <c r="B19" s="240"/>
      <c r="C19" s="240"/>
      <c r="D19" s="240"/>
      <c r="E19" s="240"/>
      <c r="F19" s="240"/>
      <c r="G19" s="283" t="s">
        <v>168</v>
      </c>
      <c r="H19" s="283"/>
      <c r="I19" s="283"/>
      <c r="J19" s="283"/>
      <c r="K19" s="283"/>
      <c r="L19" s="283"/>
      <c r="M19" s="283"/>
      <c r="N19" s="283"/>
      <c r="O19" s="283"/>
      <c r="P19" s="283"/>
      <c r="Q19" s="283"/>
      <c r="R19" s="283"/>
      <c r="S19" s="283"/>
      <c r="T19" s="143" t="s">
        <v>72</v>
      </c>
      <c r="U19" s="139"/>
      <c r="V19" s="139"/>
      <c r="W19" s="141"/>
      <c r="X19" s="141"/>
      <c r="Y19" s="141"/>
      <c r="Z19" s="141"/>
      <c r="AA19" s="144"/>
    </row>
    <row r="20" spans="1:27" ht="11.25" customHeight="1" x14ac:dyDescent="0.25">
      <c r="A20" s="239"/>
      <c r="B20" s="240"/>
      <c r="C20" s="240"/>
      <c r="D20" s="240"/>
      <c r="E20" s="240"/>
      <c r="F20" s="240"/>
      <c r="G20" s="283"/>
      <c r="H20" s="283"/>
      <c r="I20" s="283"/>
      <c r="J20" s="283"/>
      <c r="K20" s="283"/>
      <c r="L20" s="283"/>
      <c r="M20" s="283"/>
      <c r="N20" s="283"/>
      <c r="O20" s="283"/>
      <c r="P20" s="283"/>
      <c r="Q20" s="283"/>
      <c r="R20" s="283"/>
      <c r="S20" s="283"/>
      <c r="T20" s="153" t="s">
        <v>73</v>
      </c>
      <c r="U20" s="139"/>
      <c r="V20" s="139"/>
      <c r="W20" s="141"/>
      <c r="X20" s="141"/>
      <c r="Y20" s="141"/>
      <c r="Z20" s="141"/>
      <c r="AA20" s="144"/>
    </row>
    <row r="21" spans="1:27" ht="11.25" customHeight="1" x14ac:dyDescent="0.25">
      <c r="A21" s="219" t="s">
        <v>41</v>
      </c>
      <c r="B21" s="220"/>
      <c r="C21" s="220"/>
      <c r="D21" s="220"/>
      <c r="E21" s="220"/>
      <c r="F21" s="221"/>
      <c r="G21" s="290" t="s">
        <v>83</v>
      </c>
      <c r="H21" s="290"/>
      <c r="I21" s="290"/>
      <c r="J21" s="290"/>
      <c r="K21" s="290"/>
      <c r="L21" s="290"/>
      <c r="M21" s="290"/>
      <c r="N21" s="290"/>
      <c r="O21" s="290"/>
      <c r="P21" s="290"/>
      <c r="Q21" s="290"/>
      <c r="R21" s="290"/>
      <c r="S21" s="290"/>
      <c r="T21" s="153" t="s">
        <v>74</v>
      </c>
      <c r="U21" s="147"/>
      <c r="V21" s="147"/>
      <c r="W21" s="147"/>
      <c r="X21" s="147"/>
      <c r="Y21" s="147"/>
      <c r="Z21" s="147"/>
      <c r="AA21" s="148"/>
    </row>
    <row r="22" spans="1:27" ht="11.25" customHeight="1" thickBot="1" x14ac:dyDescent="0.3">
      <c r="A22" s="287"/>
      <c r="B22" s="288"/>
      <c r="C22" s="288"/>
      <c r="D22" s="288"/>
      <c r="E22" s="288"/>
      <c r="F22" s="289"/>
      <c r="G22" s="291"/>
      <c r="H22" s="291"/>
      <c r="I22" s="291"/>
      <c r="J22" s="291"/>
      <c r="K22" s="291"/>
      <c r="L22" s="291"/>
      <c r="M22" s="291"/>
      <c r="N22" s="291"/>
      <c r="O22" s="291"/>
      <c r="P22" s="291"/>
      <c r="Q22" s="291"/>
      <c r="R22" s="291"/>
      <c r="S22" s="291"/>
      <c r="T22" s="154" t="s">
        <v>75</v>
      </c>
      <c r="U22" s="149"/>
      <c r="V22" s="149"/>
      <c r="W22" s="149"/>
      <c r="X22" s="149"/>
      <c r="Y22" s="149"/>
      <c r="Z22" s="149"/>
      <c r="AA22" s="150"/>
    </row>
    <row r="23" spans="1:27" ht="18.75" customHeight="1" thickBot="1" x14ac:dyDescent="0.3"/>
    <row r="24" spans="1:27" ht="25.5" customHeight="1" x14ac:dyDescent="0.25">
      <c r="A24" s="258" t="s">
        <v>0</v>
      </c>
      <c r="B24" s="259"/>
      <c r="C24" s="259"/>
      <c r="D24" s="259"/>
      <c r="E24" s="259" t="s">
        <v>42</v>
      </c>
      <c r="F24" s="259"/>
      <c r="G24" s="243" t="s">
        <v>85</v>
      </c>
      <c r="H24" s="244"/>
      <c r="I24" s="244"/>
      <c r="J24" s="244"/>
      <c r="K24" s="244"/>
      <c r="L24" s="244"/>
      <c r="M24" s="244"/>
      <c r="N24" s="244"/>
      <c r="O24" s="244"/>
      <c r="P24" s="244"/>
      <c r="Q24" s="244"/>
      <c r="R24" s="244"/>
      <c r="S24" s="244"/>
      <c r="T24" s="244"/>
      <c r="U24" s="244"/>
      <c r="V24" s="244"/>
      <c r="W24" s="244"/>
      <c r="X24" s="244"/>
      <c r="Y24" s="244"/>
      <c r="Z24" s="244"/>
      <c r="AA24" s="245"/>
    </row>
    <row r="25" spans="1:27" ht="25.5" customHeight="1" x14ac:dyDescent="0.25">
      <c r="A25" s="239" t="s">
        <v>43</v>
      </c>
      <c r="B25" s="240"/>
      <c r="C25" s="240"/>
      <c r="D25" s="240"/>
      <c r="E25" s="240" t="s">
        <v>42</v>
      </c>
      <c r="F25" s="240"/>
      <c r="G25" s="246" t="s">
        <v>86</v>
      </c>
      <c r="H25" s="247"/>
      <c r="I25" s="247"/>
      <c r="J25" s="247"/>
      <c r="K25" s="247"/>
      <c r="L25" s="247"/>
      <c r="M25" s="247"/>
      <c r="N25" s="247"/>
      <c r="O25" s="247"/>
      <c r="P25" s="247"/>
      <c r="Q25" s="247"/>
      <c r="R25" s="247"/>
      <c r="S25" s="247"/>
      <c r="T25" s="247"/>
      <c r="U25" s="247"/>
      <c r="V25" s="247"/>
      <c r="W25" s="247"/>
      <c r="X25" s="247"/>
      <c r="Y25" s="247"/>
      <c r="Z25" s="247"/>
      <c r="AA25" s="248"/>
    </row>
    <row r="26" spans="1:27" ht="25.5" customHeight="1" x14ac:dyDescent="0.25">
      <c r="A26" s="239" t="s">
        <v>14</v>
      </c>
      <c r="B26" s="240"/>
      <c r="C26" s="240"/>
      <c r="D26" s="240"/>
      <c r="E26" s="240" t="s">
        <v>42</v>
      </c>
      <c r="F26" s="240"/>
      <c r="G26" s="249" t="s">
        <v>87</v>
      </c>
      <c r="H26" s="250"/>
      <c r="I26" s="250"/>
      <c r="J26" s="250"/>
      <c r="K26" s="250"/>
      <c r="L26" s="250"/>
      <c r="M26" s="250"/>
      <c r="N26" s="250"/>
      <c r="O26" s="250"/>
      <c r="P26" s="250"/>
      <c r="Q26" s="250"/>
      <c r="R26" s="250"/>
      <c r="S26" s="250"/>
      <c r="T26" s="250"/>
      <c r="U26" s="250"/>
      <c r="V26" s="250"/>
      <c r="W26" s="250"/>
      <c r="X26" s="250"/>
      <c r="Y26" s="250"/>
      <c r="Z26" s="250"/>
      <c r="AA26" s="251"/>
    </row>
    <row r="27" spans="1:27" ht="25.5" customHeight="1" x14ac:dyDescent="0.25">
      <c r="A27" s="239" t="s">
        <v>1</v>
      </c>
      <c r="B27" s="240"/>
      <c r="C27" s="240"/>
      <c r="D27" s="240"/>
      <c r="E27" s="240" t="s">
        <v>42</v>
      </c>
      <c r="F27" s="240"/>
      <c r="G27" s="246"/>
      <c r="H27" s="247"/>
      <c r="I27" s="247"/>
      <c r="J27" s="247"/>
      <c r="K27" s="247"/>
      <c r="L27" s="247"/>
      <c r="M27" s="247"/>
      <c r="N27" s="247"/>
      <c r="O27" s="247"/>
      <c r="P27" s="247"/>
      <c r="Q27" s="247"/>
      <c r="R27" s="247"/>
      <c r="S27" s="247"/>
      <c r="T27" s="247"/>
      <c r="U27" s="247"/>
      <c r="V27" s="247"/>
      <c r="W27" s="247"/>
      <c r="X27" s="247"/>
      <c r="Y27" s="247"/>
      <c r="Z27" s="247"/>
      <c r="AA27" s="248"/>
    </row>
    <row r="28" spans="1:27" ht="25.5" customHeight="1" thickBot="1" x14ac:dyDescent="0.3">
      <c r="A28" s="241" t="s">
        <v>40</v>
      </c>
      <c r="B28" s="242"/>
      <c r="C28" s="242"/>
      <c r="D28" s="242"/>
      <c r="E28" s="242" t="s">
        <v>42</v>
      </c>
      <c r="F28" s="242"/>
      <c r="G28" s="252"/>
      <c r="H28" s="253"/>
      <c r="I28" s="253"/>
      <c r="J28" s="253"/>
      <c r="K28" s="253"/>
      <c r="L28" s="253"/>
      <c r="M28" s="253"/>
      <c r="N28" s="253"/>
      <c r="O28" s="253"/>
      <c r="P28" s="253"/>
      <c r="Q28" s="253"/>
      <c r="R28" s="253"/>
      <c r="S28" s="253"/>
      <c r="T28" s="253"/>
      <c r="U28" s="253"/>
      <c r="V28" s="253"/>
      <c r="W28" s="253"/>
      <c r="X28" s="253"/>
      <c r="Y28" s="253"/>
      <c r="Z28" s="253"/>
      <c r="AA28" s="254"/>
    </row>
    <row r="29" spans="1:27" ht="21.75" customHeight="1" thickBot="1" x14ac:dyDescent="0.3">
      <c r="A29" s="138"/>
      <c r="B29" s="138"/>
      <c r="C29" s="138"/>
      <c r="D29" s="138"/>
      <c r="E29" s="138"/>
      <c r="F29" s="138"/>
      <c r="G29" s="137"/>
      <c r="H29" s="137"/>
      <c r="I29" s="137"/>
      <c r="J29" s="137"/>
      <c r="K29" s="137"/>
      <c r="L29" s="137"/>
      <c r="M29" s="137"/>
      <c r="N29" s="137"/>
      <c r="O29" s="137"/>
      <c r="P29" s="137"/>
      <c r="Q29" s="137"/>
      <c r="R29" s="137"/>
      <c r="S29" s="137"/>
      <c r="T29" s="137"/>
      <c r="U29" s="137"/>
      <c r="V29" s="137"/>
      <c r="W29" s="137"/>
      <c r="X29" s="137"/>
      <c r="Y29" s="137"/>
      <c r="Z29" s="137"/>
      <c r="AA29" s="137"/>
    </row>
    <row r="30" spans="1:27" ht="16.5" customHeight="1" x14ac:dyDescent="0.25">
      <c r="A30" s="228" t="s">
        <v>67</v>
      </c>
      <c r="B30" s="229"/>
      <c r="C30" s="229"/>
      <c r="D30" s="229"/>
      <c r="E30" s="229"/>
      <c r="F30" s="229"/>
      <c r="G30" s="151"/>
      <c r="H30" s="151"/>
      <c r="I30" s="151"/>
      <c r="J30" s="151"/>
      <c r="K30" s="151"/>
      <c r="L30" s="151"/>
      <c r="M30" s="151"/>
      <c r="N30" s="151"/>
      <c r="O30" s="151"/>
      <c r="P30" s="151"/>
      <c r="Q30" s="151"/>
      <c r="R30" s="151"/>
      <c r="S30" s="151"/>
      <c r="T30" s="151"/>
      <c r="U30" s="151"/>
      <c r="V30" s="151"/>
      <c r="W30" s="151"/>
      <c r="X30" s="151"/>
      <c r="Y30" s="151"/>
      <c r="Z30" s="151"/>
      <c r="AA30" s="152"/>
    </row>
    <row r="31" spans="1:27" ht="27" customHeight="1" x14ac:dyDescent="0.25">
      <c r="A31" s="216" t="s">
        <v>15</v>
      </c>
      <c r="B31" s="217"/>
      <c r="C31" s="217"/>
      <c r="D31" s="217"/>
      <c r="E31" s="217"/>
      <c r="F31" s="217"/>
      <c r="G31" s="217"/>
      <c r="H31" s="217"/>
      <c r="I31" s="217"/>
      <c r="J31" s="217"/>
      <c r="K31" s="217"/>
      <c r="L31" s="217"/>
      <c r="M31" s="217"/>
      <c r="N31" s="217"/>
      <c r="O31" s="217"/>
      <c r="P31" s="217"/>
      <c r="Q31" s="217"/>
      <c r="R31" s="217"/>
      <c r="S31" s="217"/>
      <c r="T31" s="217"/>
      <c r="U31" s="217"/>
      <c r="V31" s="217"/>
      <c r="W31" s="217"/>
      <c r="X31" s="217"/>
      <c r="Y31" s="217"/>
      <c r="Z31" s="217"/>
      <c r="AA31" s="218"/>
    </row>
    <row r="32" spans="1:27" ht="17.25" customHeight="1" x14ac:dyDescent="0.25">
      <c r="A32" s="219" t="s">
        <v>68</v>
      </c>
      <c r="B32" s="220"/>
      <c r="C32" s="220"/>
      <c r="D32" s="220"/>
      <c r="E32" s="220"/>
      <c r="F32" s="221"/>
      <c r="G32" s="220" t="s">
        <v>2</v>
      </c>
      <c r="H32" s="220"/>
      <c r="I32" s="220"/>
      <c r="J32" s="220"/>
      <c r="K32" s="220"/>
      <c r="L32" s="145"/>
      <c r="M32" s="145"/>
      <c r="N32" s="145"/>
      <c r="O32" s="145"/>
      <c r="P32" s="145"/>
      <c r="Q32" s="145"/>
      <c r="R32" s="145"/>
      <c r="S32" s="145"/>
      <c r="T32" s="145"/>
      <c r="U32" s="145"/>
      <c r="V32" s="145"/>
      <c r="W32" s="230" t="s">
        <v>69</v>
      </c>
      <c r="X32" s="231"/>
      <c r="Y32" s="231"/>
      <c r="Z32" s="231"/>
      <c r="AA32" s="232"/>
    </row>
    <row r="33" spans="1:27" ht="21.75" customHeight="1" x14ac:dyDescent="0.25">
      <c r="A33" s="222" t="s">
        <v>42</v>
      </c>
      <c r="B33" s="223"/>
      <c r="C33" s="223"/>
      <c r="D33" s="223"/>
      <c r="E33" s="223"/>
      <c r="F33" s="224"/>
      <c r="G33" s="233" t="s">
        <v>84</v>
      </c>
      <c r="H33" s="234"/>
      <c r="I33" s="234"/>
      <c r="J33" s="234"/>
      <c r="K33" s="234"/>
      <c r="L33" s="234"/>
      <c r="M33" s="234"/>
      <c r="N33" s="234"/>
      <c r="O33" s="234"/>
      <c r="P33" s="234"/>
      <c r="Q33" s="234"/>
      <c r="R33" s="234"/>
      <c r="S33" s="234"/>
      <c r="T33" s="234"/>
      <c r="U33" s="234"/>
      <c r="V33" s="234"/>
      <c r="W33" s="233">
        <v>0</v>
      </c>
      <c r="X33" s="234"/>
      <c r="Y33" s="234"/>
      <c r="Z33" s="234"/>
      <c r="AA33" s="235"/>
    </row>
    <row r="34" spans="1:27" ht="21.75" customHeight="1" thickBot="1" x14ac:dyDescent="0.3">
      <c r="A34" s="225"/>
      <c r="B34" s="226"/>
      <c r="C34" s="226"/>
      <c r="D34" s="226"/>
      <c r="E34" s="226" t="s">
        <v>42</v>
      </c>
      <c r="F34" s="227"/>
      <c r="G34" s="236"/>
      <c r="H34" s="237"/>
      <c r="I34" s="237"/>
      <c r="J34" s="237"/>
      <c r="K34" s="237"/>
      <c r="L34" s="237"/>
      <c r="M34" s="237"/>
      <c r="N34" s="237"/>
      <c r="O34" s="237"/>
      <c r="P34" s="237"/>
      <c r="Q34" s="237"/>
      <c r="R34" s="237"/>
      <c r="S34" s="237"/>
      <c r="T34" s="237"/>
      <c r="U34" s="237"/>
      <c r="V34" s="237"/>
      <c r="W34" s="236"/>
      <c r="X34" s="237"/>
      <c r="Y34" s="237"/>
      <c r="Z34" s="237"/>
      <c r="AA34" s="238"/>
    </row>
    <row r="35" spans="1:27" ht="39" customHeight="1" x14ac:dyDescent="0.25">
      <c r="A35" s="282" t="s">
        <v>16</v>
      </c>
      <c r="B35" s="282"/>
      <c r="C35" s="282"/>
      <c r="D35" s="282"/>
      <c r="E35" s="282"/>
      <c r="F35" s="282"/>
      <c r="G35" s="282"/>
      <c r="H35" s="282"/>
      <c r="I35" s="282"/>
      <c r="J35" s="282"/>
      <c r="K35" s="282"/>
      <c r="L35" s="282"/>
      <c r="M35" s="282"/>
      <c r="N35" s="282"/>
      <c r="O35" s="282"/>
      <c r="P35" s="282"/>
      <c r="Q35" s="282"/>
      <c r="R35" s="282"/>
      <c r="S35" s="282"/>
      <c r="T35" s="282"/>
      <c r="U35" s="282"/>
      <c r="V35" s="282"/>
      <c r="W35" s="282"/>
      <c r="X35" s="282"/>
      <c r="Y35" s="282"/>
      <c r="Z35" s="282"/>
      <c r="AA35" s="282"/>
    </row>
  </sheetData>
  <mergeCells count="65">
    <mergeCell ref="A35:AA35"/>
    <mergeCell ref="A19:F20"/>
    <mergeCell ref="G19:S20"/>
    <mergeCell ref="V6:AA6"/>
    <mergeCell ref="G6:U6"/>
    <mergeCell ref="D6:F6"/>
    <mergeCell ref="A10:F10"/>
    <mergeCell ref="A11:F11"/>
    <mergeCell ref="A12:F12"/>
    <mergeCell ref="A13:F13"/>
    <mergeCell ref="A6:C6"/>
    <mergeCell ref="A21:F22"/>
    <mergeCell ref="G21:S22"/>
    <mergeCell ref="T15:AA16"/>
    <mergeCell ref="A15:F16"/>
    <mergeCell ref="G15:M16"/>
    <mergeCell ref="A3:C3"/>
    <mergeCell ref="A5:C5"/>
    <mergeCell ref="V5:AA5"/>
    <mergeCell ref="V4:AA4"/>
    <mergeCell ref="V3:AA3"/>
    <mergeCell ref="A4:C4"/>
    <mergeCell ref="D5:F5"/>
    <mergeCell ref="D4:F4"/>
    <mergeCell ref="D3:F3"/>
    <mergeCell ref="G5:U5"/>
    <mergeCell ref="G4:U4"/>
    <mergeCell ref="G3:U3"/>
    <mergeCell ref="A2:AA2"/>
    <mergeCell ref="G17:M18"/>
    <mergeCell ref="N17:P18"/>
    <mergeCell ref="Q17:S18"/>
    <mergeCell ref="N11:P11"/>
    <mergeCell ref="Q11:S11"/>
    <mergeCell ref="G11:M11"/>
    <mergeCell ref="G12:AA12"/>
    <mergeCell ref="G13:AA13"/>
    <mergeCell ref="G8:AA8"/>
    <mergeCell ref="G9:AA9"/>
    <mergeCell ref="G10:AA10"/>
    <mergeCell ref="W11:AA11"/>
    <mergeCell ref="T11:V11"/>
    <mergeCell ref="A8:F8"/>
    <mergeCell ref="A9:F9"/>
    <mergeCell ref="N15:P16"/>
    <mergeCell ref="Q15:S16"/>
    <mergeCell ref="A17:F18"/>
    <mergeCell ref="A24:F24"/>
    <mergeCell ref="A25:F25"/>
    <mergeCell ref="A26:F26"/>
    <mergeCell ref="A27:F27"/>
    <mergeCell ref="A28:F28"/>
    <mergeCell ref="G24:AA24"/>
    <mergeCell ref="G25:AA25"/>
    <mergeCell ref="G26:AA26"/>
    <mergeCell ref="G27:AA27"/>
    <mergeCell ref="G28:AA28"/>
    <mergeCell ref="A31:AA31"/>
    <mergeCell ref="A32:F32"/>
    <mergeCell ref="A33:F34"/>
    <mergeCell ref="A30:F30"/>
    <mergeCell ref="G32:K32"/>
    <mergeCell ref="W32:AA32"/>
    <mergeCell ref="W33:AA34"/>
    <mergeCell ref="G33:V34"/>
  </mergeCells>
  <pageMargins left="0.7" right="0.7" top="0.75" bottom="0.75" header="0.3" footer="0.3"/>
  <pageSetup paperSize="9" scale="85"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N25"/>
  <sheetViews>
    <sheetView topLeftCell="B1" zoomScale="90" zoomScaleNormal="90" workbookViewId="0">
      <selection activeCell="E18" sqref="E18:F18"/>
    </sheetView>
  </sheetViews>
  <sheetFormatPr defaultRowHeight="15" x14ac:dyDescent="0.25"/>
  <cols>
    <col min="1" max="2" width="10.85546875" customWidth="1"/>
    <col min="3" max="3" width="71.42578125" customWidth="1"/>
    <col min="4" max="4" width="9.7109375" customWidth="1"/>
    <col min="5" max="5" width="4" customWidth="1"/>
    <col min="6" max="6" width="9.140625" customWidth="1"/>
    <col min="7" max="12" width="12" customWidth="1"/>
    <col min="13" max="14" width="10.42578125" customWidth="1"/>
  </cols>
  <sheetData>
    <row r="1" spans="1:14" s="29" customFormat="1" ht="12" x14ac:dyDescent="0.25">
      <c r="A1" s="31"/>
      <c r="B1" s="32"/>
      <c r="C1" s="32"/>
      <c r="D1" s="32"/>
      <c r="E1" s="30"/>
      <c r="F1" s="30"/>
      <c r="G1" s="33"/>
      <c r="H1" s="34"/>
      <c r="I1" s="34"/>
      <c r="J1" s="32"/>
      <c r="K1" s="32"/>
      <c r="L1" s="32"/>
      <c r="M1" s="32"/>
      <c r="N1" s="32"/>
    </row>
    <row r="2" spans="1:14" s="29" customFormat="1" ht="18" customHeight="1" x14ac:dyDescent="0.25">
      <c r="A2" s="321" t="s">
        <v>6</v>
      </c>
      <c r="B2" s="322"/>
      <c r="C2" s="311" t="str">
        <f>Investor</f>
        <v>ČEPRO, a. s.</v>
      </c>
      <c r="D2" s="312"/>
      <c r="E2" s="36"/>
      <c r="F2" s="313" t="s">
        <v>0</v>
      </c>
      <c r="G2" s="314"/>
      <c r="H2" s="315" t="str">
        <f>IF(ZkratkaNazev1="","",ZkratkaNazev1)</f>
        <v>D. Dokumentace objektů a technických a technologických zařízení</v>
      </c>
      <c r="I2" s="316"/>
      <c r="J2" s="316"/>
      <c r="K2" s="316"/>
      <c r="L2" s="317"/>
      <c r="M2" s="323"/>
      <c r="N2" s="324"/>
    </row>
    <row r="3" spans="1:14" s="29" customFormat="1" ht="18" customHeight="1" x14ac:dyDescent="0.25">
      <c r="A3" s="321" t="s">
        <v>7</v>
      </c>
      <c r="B3" s="322"/>
      <c r="C3" s="311" t="str">
        <f>IF(Objednatel="","",Objednatel)</f>
        <v/>
      </c>
      <c r="D3" s="312"/>
      <c r="E3" s="36"/>
      <c r="F3" s="313" t="s">
        <v>43</v>
      </c>
      <c r="G3" s="314"/>
      <c r="H3" s="315" t="str">
        <f>IF(ZkratkaNazev2="","",ZkratkaNazev2)</f>
        <v>D1. Dokumentace stavebního nebo inženýrského objektu</v>
      </c>
      <c r="I3" s="316"/>
      <c r="J3" s="316"/>
      <c r="K3" s="316"/>
      <c r="L3" s="317"/>
      <c r="M3" s="325"/>
      <c r="N3" s="326"/>
    </row>
    <row r="4" spans="1:14" s="29" customFormat="1" ht="18" customHeight="1" x14ac:dyDescent="0.25">
      <c r="A4" s="313" t="s">
        <v>8</v>
      </c>
      <c r="B4" s="314"/>
      <c r="C4" s="311" t="str">
        <f>NazevZakazky</f>
        <v>ČS EuroOil Mstětice</v>
      </c>
      <c r="D4" s="312"/>
      <c r="E4" s="36"/>
      <c r="F4" s="313" t="s">
        <v>34</v>
      </c>
      <c r="G4" s="314"/>
      <c r="H4" s="315" t="str">
        <f>IF(ZkratkaNazev3="","",ZkratkaNazev3)</f>
        <v>SO08 Demolice a demontáže</v>
      </c>
      <c r="I4" s="316"/>
      <c r="J4" s="316"/>
      <c r="K4" s="316"/>
      <c r="L4" s="317"/>
      <c r="M4" s="325"/>
      <c r="N4" s="326"/>
    </row>
    <row r="5" spans="1:14" s="29" customFormat="1" ht="18" customHeight="1" x14ac:dyDescent="0.25">
      <c r="A5" s="321" t="s">
        <v>9</v>
      </c>
      <c r="B5" s="322"/>
      <c r="C5" s="318">
        <f>CisloZakazky</f>
        <v>18082</v>
      </c>
      <c r="D5" s="318"/>
      <c r="E5" s="36"/>
      <c r="F5" s="319" t="s">
        <v>35</v>
      </c>
      <c r="G5" s="320"/>
      <c r="H5" s="315" t="str">
        <f>IF(ZkratkaNazev4="","",ZkratkaNazev4)</f>
        <v/>
      </c>
      <c r="I5" s="316"/>
      <c r="J5" s="316"/>
      <c r="K5" s="316"/>
      <c r="L5" s="317"/>
      <c r="M5" s="325"/>
      <c r="N5" s="326"/>
    </row>
    <row r="6" spans="1:14" s="29" customFormat="1" ht="18" customHeight="1" x14ac:dyDescent="0.25">
      <c r="A6" s="321" t="s">
        <v>11</v>
      </c>
      <c r="B6" s="322"/>
      <c r="C6" s="329" t="str">
        <f>StupenPD</f>
        <v>Dokumentace pro vydání společného územního rozhodnutí a stavebního povolení</v>
      </c>
      <c r="D6" s="329"/>
      <c r="E6" s="36"/>
      <c r="F6" s="319" t="s">
        <v>40</v>
      </c>
      <c r="G6" s="320"/>
      <c r="H6" s="315" t="str">
        <f>IF(ZkratkaNazev5="","",ZkratkaNazev5)</f>
        <v/>
      </c>
      <c r="I6" s="316"/>
      <c r="J6" s="316"/>
      <c r="K6" s="316"/>
      <c r="L6" s="317"/>
      <c r="M6" s="327"/>
      <c r="N6" s="328"/>
    </row>
    <row r="7" spans="1:14" s="29" customFormat="1" ht="18" customHeight="1" x14ac:dyDescent="0.25">
      <c r="E7" s="30"/>
      <c r="F7" s="30"/>
      <c r="G7" s="33"/>
      <c r="H7" s="34"/>
      <c r="I7" s="34"/>
      <c r="J7" s="32"/>
      <c r="K7" s="32"/>
      <c r="L7" s="32"/>
    </row>
    <row r="8" spans="1:14" s="37" customFormat="1" ht="22.5" x14ac:dyDescent="0.25">
      <c r="A8" s="86" t="s">
        <v>17</v>
      </c>
      <c r="B8" s="87" t="s">
        <v>18</v>
      </c>
      <c r="C8" s="87" t="s">
        <v>19</v>
      </c>
      <c r="D8" s="87" t="s">
        <v>20</v>
      </c>
      <c r="E8" s="307" t="s">
        <v>52</v>
      </c>
      <c r="F8" s="308"/>
      <c r="G8" s="88" t="s">
        <v>22</v>
      </c>
      <c r="H8" s="88" t="s">
        <v>23</v>
      </c>
      <c r="I8" s="87" t="s">
        <v>24</v>
      </c>
      <c r="J8" s="88" t="s">
        <v>25</v>
      </c>
      <c r="K8" s="88" t="s">
        <v>26</v>
      </c>
      <c r="L8" s="87" t="s">
        <v>27</v>
      </c>
      <c r="M8" s="87" t="s">
        <v>28</v>
      </c>
      <c r="N8" s="87" t="s">
        <v>29</v>
      </c>
    </row>
    <row r="9" spans="1:14" s="37" customFormat="1" ht="27.75" customHeight="1" x14ac:dyDescent="0.25">
      <c r="A9" s="89">
        <v>1</v>
      </c>
      <c r="B9" s="89">
        <v>2</v>
      </c>
      <c r="C9" s="89">
        <v>3</v>
      </c>
      <c r="D9" s="89">
        <v>4</v>
      </c>
      <c r="E9" s="309">
        <v>5</v>
      </c>
      <c r="F9" s="310"/>
      <c r="G9" s="89">
        <v>6</v>
      </c>
      <c r="H9" s="89">
        <v>7</v>
      </c>
      <c r="I9" s="89">
        <v>8</v>
      </c>
      <c r="J9" s="89">
        <v>9</v>
      </c>
      <c r="K9" s="89">
        <v>10</v>
      </c>
      <c r="L9" s="89">
        <v>11</v>
      </c>
      <c r="M9" s="89">
        <v>12</v>
      </c>
      <c r="N9" s="89">
        <v>13</v>
      </c>
    </row>
    <row r="10" spans="1:14" s="85" customFormat="1" ht="13.5" thickBot="1" x14ac:dyDescent="0.25">
      <c r="A10" s="76"/>
      <c r="B10" s="77"/>
      <c r="C10" s="77" t="s">
        <v>30</v>
      </c>
      <c r="D10" s="78"/>
      <c r="E10" s="79"/>
      <c r="F10" s="79"/>
      <c r="G10" s="80"/>
      <c r="H10" s="81"/>
      <c r="I10" s="82"/>
      <c r="J10" s="81"/>
      <c r="K10" s="82"/>
      <c r="L10" s="84" t="e">
        <f>#REF!+#REF!+L11+#REF!+#REF!+#REF!+L20</f>
        <v>#REF!</v>
      </c>
      <c r="M10" s="81"/>
      <c r="N10" s="82"/>
    </row>
    <row r="11" spans="1:14" s="37" customFormat="1" ht="15.75" thickBot="1" x14ac:dyDescent="0.3">
      <c r="A11" s="98"/>
      <c r="B11" s="97">
        <v>3</v>
      </c>
      <c r="C11" s="67" t="s">
        <v>48</v>
      </c>
      <c r="D11" s="67"/>
      <c r="E11" s="68"/>
      <c r="F11" s="68"/>
      <c r="G11" s="69"/>
      <c r="H11" s="63"/>
      <c r="I11" s="70"/>
      <c r="J11" s="65"/>
      <c r="K11" s="70"/>
      <c r="L11" s="64">
        <f>SUM(L12:L19)</f>
        <v>0</v>
      </c>
      <c r="M11" s="65"/>
      <c r="N11" s="66"/>
    </row>
    <row r="12" spans="1:14" s="37" customFormat="1" x14ac:dyDescent="0.25">
      <c r="A12" s="38" t="s">
        <v>33</v>
      </c>
      <c r="B12" s="99"/>
      <c r="C12" s="39" t="s">
        <v>120</v>
      </c>
      <c r="D12" s="40" t="s">
        <v>45</v>
      </c>
      <c r="E12" s="305">
        <v>1</v>
      </c>
      <c r="F12" s="306"/>
      <c r="G12" s="41">
        <v>0</v>
      </c>
      <c r="H12" s="42">
        <v>0</v>
      </c>
      <c r="I12" s="11">
        <f>G12+H12</f>
        <v>0</v>
      </c>
      <c r="J12" s="12">
        <f>E12*G12</f>
        <v>0</v>
      </c>
      <c r="K12" s="13">
        <f>E12*H12</f>
        <v>0</v>
      </c>
      <c r="L12" s="11">
        <f>J12+K12</f>
        <v>0</v>
      </c>
      <c r="M12" s="43"/>
      <c r="N12" s="44"/>
    </row>
    <row r="13" spans="1:14" s="37" customFormat="1" x14ac:dyDescent="0.25">
      <c r="A13" s="45"/>
      <c r="B13" s="200"/>
      <c r="C13" s="196" t="s">
        <v>121</v>
      </c>
      <c r="D13" s="197" t="s">
        <v>45</v>
      </c>
      <c r="E13" s="301">
        <v>1</v>
      </c>
      <c r="F13" s="302"/>
      <c r="G13" s="17">
        <v>0</v>
      </c>
      <c r="H13" s="21">
        <v>0</v>
      </c>
      <c r="I13" s="11">
        <f t="shared" ref="I13:I14" si="0">G13+H13</f>
        <v>0</v>
      </c>
      <c r="J13" s="12">
        <f t="shared" ref="J13:J14" si="1">E13*G13</f>
        <v>0</v>
      </c>
      <c r="K13" s="13">
        <f t="shared" ref="K13:K14" si="2">E13*H13</f>
        <v>0</v>
      </c>
      <c r="L13" s="11">
        <f t="shared" ref="L13:L14" si="3">J13+K13</f>
        <v>0</v>
      </c>
      <c r="M13" s="198"/>
      <c r="N13" s="199"/>
    </row>
    <row r="14" spans="1:14" s="37" customFormat="1" x14ac:dyDescent="0.25">
      <c r="A14" s="45"/>
      <c r="B14" s="200"/>
      <c r="C14" s="196" t="s">
        <v>119</v>
      </c>
      <c r="D14" s="197" t="s">
        <v>45</v>
      </c>
      <c r="E14" s="301">
        <v>1</v>
      </c>
      <c r="F14" s="302"/>
      <c r="G14" s="17">
        <v>0</v>
      </c>
      <c r="H14" s="21">
        <v>0</v>
      </c>
      <c r="I14" s="11">
        <f t="shared" si="0"/>
        <v>0</v>
      </c>
      <c r="J14" s="12">
        <f t="shared" si="1"/>
        <v>0</v>
      </c>
      <c r="K14" s="13">
        <f t="shared" si="2"/>
        <v>0</v>
      </c>
      <c r="L14" s="11">
        <f t="shared" si="3"/>
        <v>0</v>
      </c>
      <c r="M14" s="198"/>
      <c r="N14" s="199"/>
    </row>
    <row r="15" spans="1:14" s="37" customFormat="1" x14ac:dyDescent="0.25">
      <c r="A15" s="45"/>
      <c r="B15" s="100"/>
      <c r="C15" s="196" t="s">
        <v>122</v>
      </c>
      <c r="D15" s="197" t="s">
        <v>45</v>
      </c>
      <c r="E15" s="301">
        <v>1</v>
      </c>
      <c r="F15" s="302"/>
      <c r="G15" s="17">
        <v>0</v>
      </c>
      <c r="H15" s="21">
        <v>0</v>
      </c>
      <c r="I15" s="11">
        <f t="shared" ref="I15:I16" si="4">G15+H15</f>
        <v>0</v>
      </c>
      <c r="J15" s="12">
        <f t="shared" ref="J15:J16" si="5">E15*G15</f>
        <v>0</v>
      </c>
      <c r="K15" s="13">
        <f t="shared" ref="K15:K16" si="6">E15*H15</f>
        <v>0</v>
      </c>
      <c r="L15" s="11">
        <f t="shared" ref="L15:L16" si="7">J15+K15</f>
        <v>0</v>
      </c>
      <c r="M15" s="198"/>
      <c r="N15" s="199"/>
    </row>
    <row r="16" spans="1:14" s="37" customFormat="1" x14ac:dyDescent="0.25">
      <c r="A16" s="45"/>
      <c r="B16" s="100"/>
      <c r="C16" s="196" t="s">
        <v>125</v>
      </c>
      <c r="D16" s="197" t="s">
        <v>45</v>
      </c>
      <c r="E16" s="301">
        <v>1</v>
      </c>
      <c r="F16" s="302"/>
      <c r="G16" s="17">
        <v>0</v>
      </c>
      <c r="H16" s="21">
        <v>0</v>
      </c>
      <c r="I16" s="11">
        <f t="shared" si="4"/>
        <v>0</v>
      </c>
      <c r="J16" s="12">
        <f t="shared" si="5"/>
        <v>0</v>
      </c>
      <c r="K16" s="13">
        <f t="shared" si="6"/>
        <v>0</v>
      </c>
      <c r="L16" s="11">
        <f t="shared" si="7"/>
        <v>0</v>
      </c>
      <c r="M16" s="198"/>
      <c r="N16" s="199"/>
    </row>
    <row r="17" spans="1:14" s="37" customFormat="1" x14ac:dyDescent="0.25">
      <c r="A17" s="45"/>
      <c r="B17" s="100"/>
      <c r="C17" s="56" t="s">
        <v>126</v>
      </c>
      <c r="D17" s="197" t="s">
        <v>45</v>
      </c>
      <c r="E17" s="301">
        <v>1</v>
      </c>
      <c r="F17" s="302"/>
      <c r="G17" s="17">
        <v>0</v>
      </c>
      <c r="H17" s="21">
        <v>0</v>
      </c>
      <c r="I17" s="11">
        <f t="shared" ref="I17:I18" si="8">G17+H17</f>
        <v>0</v>
      </c>
      <c r="J17" s="12">
        <f t="shared" ref="J17:J18" si="9">E17*G17</f>
        <v>0</v>
      </c>
      <c r="K17" s="13">
        <f t="shared" ref="K17:K18" si="10">E17*H17</f>
        <v>0</v>
      </c>
      <c r="L17" s="11">
        <f t="shared" ref="L17:L18" si="11">J17+K17</f>
        <v>0</v>
      </c>
      <c r="M17" s="198"/>
      <c r="N17" s="199"/>
    </row>
    <row r="18" spans="1:14" s="37" customFormat="1" x14ac:dyDescent="0.25">
      <c r="A18" s="45"/>
      <c r="B18" s="100"/>
      <c r="C18" s="56" t="s">
        <v>127</v>
      </c>
      <c r="D18" s="197" t="s">
        <v>45</v>
      </c>
      <c r="E18" s="301">
        <v>1</v>
      </c>
      <c r="F18" s="302"/>
      <c r="G18" s="17">
        <v>0</v>
      </c>
      <c r="H18" s="21">
        <v>0</v>
      </c>
      <c r="I18" s="11">
        <f t="shared" si="8"/>
        <v>0</v>
      </c>
      <c r="J18" s="12">
        <f t="shared" si="9"/>
        <v>0</v>
      </c>
      <c r="K18" s="13">
        <f t="shared" si="10"/>
        <v>0</v>
      </c>
      <c r="L18" s="11">
        <f t="shared" si="11"/>
        <v>0</v>
      </c>
      <c r="M18" s="198"/>
      <c r="N18" s="199"/>
    </row>
    <row r="19" spans="1:14" s="37" customFormat="1" ht="15.75" thickBot="1" x14ac:dyDescent="0.3">
      <c r="A19" s="45"/>
      <c r="B19" s="46"/>
      <c r="C19" s="47"/>
      <c r="D19" s="48"/>
      <c r="E19" s="299"/>
      <c r="F19" s="300"/>
      <c r="G19" s="49"/>
      <c r="H19" s="50"/>
      <c r="I19" s="50"/>
      <c r="J19" s="51"/>
      <c r="K19" s="52"/>
      <c r="L19" s="50"/>
      <c r="M19" s="51"/>
      <c r="N19" s="53"/>
    </row>
    <row r="20" spans="1:14" s="37" customFormat="1" ht="15.75" thickBot="1" x14ac:dyDescent="0.3">
      <c r="A20" s="98"/>
      <c r="B20" s="97" t="s">
        <v>57</v>
      </c>
      <c r="C20" s="67" t="s">
        <v>49</v>
      </c>
      <c r="D20" s="67"/>
      <c r="E20" s="68"/>
      <c r="F20" s="68"/>
      <c r="G20" s="69"/>
      <c r="H20" s="63"/>
      <c r="I20" s="70"/>
      <c r="J20" s="65"/>
      <c r="K20" s="70"/>
      <c r="L20" s="64">
        <f>SUM(L21:L25)</f>
        <v>0</v>
      </c>
      <c r="M20" s="65"/>
      <c r="N20" s="66"/>
    </row>
    <row r="21" spans="1:14" s="37" customFormat="1" x14ac:dyDescent="0.25">
      <c r="A21" s="101" t="s">
        <v>58</v>
      </c>
      <c r="B21" s="102"/>
      <c r="C21" s="54" t="s">
        <v>123</v>
      </c>
      <c r="D21" s="58" t="s">
        <v>45</v>
      </c>
      <c r="E21" s="303">
        <v>1</v>
      </c>
      <c r="F21" s="304"/>
      <c r="G21" s="59">
        <v>0</v>
      </c>
      <c r="H21" s="18">
        <v>0</v>
      </c>
      <c r="I21" s="11">
        <f t="shared" ref="I21:I24" si="12">G21+H21</f>
        <v>0</v>
      </c>
      <c r="J21" s="12">
        <f t="shared" ref="J21:J24" si="13">E21*G21</f>
        <v>0</v>
      </c>
      <c r="K21" s="13">
        <f t="shared" ref="K21:K24" si="14">E21*H21</f>
        <v>0</v>
      </c>
      <c r="L21" s="11">
        <f t="shared" ref="L21:L24" si="15">J21+K21</f>
        <v>0</v>
      </c>
      <c r="M21" s="19"/>
      <c r="N21" s="20"/>
    </row>
    <row r="22" spans="1:14" s="37" customFormat="1" x14ac:dyDescent="0.25">
      <c r="A22" s="90" t="s">
        <v>59</v>
      </c>
      <c r="B22" s="100"/>
      <c r="C22" s="55" t="s">
        <v>124</v>
      </c>
      <c r="D22" s="16" t="s">
        <v>45</v>
      </c>
      <c r="E22" s="301">
        <v>1</v>
      </c>
      <c r="F22" s="302"/>
      <c r="G22" s="17">
        <v>0</v>
      </c>
      <c r="H22" s="21">
        <v>0</v>
      </c>
      <c r="I22" s="11">
        <f t="shared" si="12"/>
        <v>0</v>
      </c>
      <c r="J22" s="12">
        <f t="shared" si="13"/>
        <v>0</v>
      </c>
      <c r="K22" s="13">
        <f t="shared" si="14"/>
        <v>0</v>
      </c>
      <c r="L22" s="11">
        <f t="shared" si="15"/>
        <v>0</v>
      </c>
      <c r="M22" s="22"/>
      <c r="N22" s="23"/>
    </row>
    <row r="23" spans="1:14" s="37" customFormat="1" x14ac:dyDescent="0.25">
      <c r="A23" s="90" t="s">
        <v>60</v>
      </c>
      <c r="B23" s="100"/>
      <c r="C23" s="56" t="s">
        <v>50</v>
      </c>
      <c r="D23" s="57" t="s">
        <v>45</v>
      </c>
      <c r="E23" s="301">
        <v>1</v>
      </c>
      <c r="F23" s="302"/>
      <c r="G23" s="17">
        <v>0</v>
      </c>
      <c r="H23" s="21">
        <v>0</v>
      </c>
      <c r="I23" s="11">
        <f t="shared" si="12"/>
        <v>0</v>
      </c>
      <c r="J23" s="12">
        <f t="shared" si="13"/>
        <v>0</v>
      </c>
      <c r="K23" s="13">
        <f t="shared" si="14"/>
        <v>0</v>
      </c>
      <c r="L23" s="11">
        <f t="shared" si="15"/>
        <v>0</v>
      </c>
      <c r="M23" s="22"/>
      <c r="N23" s="23"/>
    </row>
    <row r="24" spans="1:14" s="37" customFormat="1" x14ac:dyDescent="0.25">
      <c r="A24" s="90" t="s">
        <v>61</v>
      </c>
      <c r="B24" s="100"/>
      <c r="C24" s="56" t="s">
        <v>51</v>
      </c>
      <c r="D24" s="57" t="s">
        <v>45</v>
      </c>
      <c r="E24" s="301">
        <v>1</v>
      </c>
      <c r="F24" s="302"/>
      <c r="G24" s="17">
        <v>0</v>
      </c>
      <c r="H24" s="21">
        <v>0</v>
      </c>
      <c r="I24" s="11">
        <f t="shared" si="12"/>
        <v>0</v>
      </c>
      <c r="J24" s="12">
        <f t="shared" si="13"/>
        <v>0</v>
      </c>
      <c r="K24" s="13">
        <f t="shared" si="14"/>
        <v>0</v>
      </c>
      <c r="L24" s="11">
        <f t="shared" si="15"/>
        <v>0</v>
      </c>
      <c r="M24" s="22"/>
      <c r="N24" s="23"/>
    </row>
    <row r="25" spans="1:14" s="37" customFormat="1" ht="15.75" thickBot="1" x14ac:dyDescent="0.3">
      <c r="A25" s="91"/>
      <c r="B25" s="103"/>
      <c r="C25" s="60"/>
      <c r="D25" s="61"/>
      <c r="E25" s="299"/>
      <c r="F25" s="300"/>
      <c r="G25" s="24"/>
      <c r="H25" s="25"/>
      <c r="I25" s="25"/>
      <c r="J25" s="62"/>
      <c r="K25" s="25"/>
      <c r="L25" s="27"/>
      <c r="M25" s="26"/>
      <c r="N25" s="28"/>
    </row>
  </sheetData>
  <mergeCells count="36">
    <mergeCell ref="A2:B2"/>
    <mergeCell ref="C2:D2"/>
    <mergeCell ref="F2:G2"/>
    <mergeCell ref="H2:L2"/>
    <mergeCell ref="M2:N6"/>
    <mergeCell ref="A3:B3"/>
    <mergeCell ref="C3:D3"/>
    <mergeCell ref="F3:G3"/>
    <mergeCell ref="H3:L3"/>
    <mergeCell ref="A4:B4"/>
    <mergeCell ref="A5:B5"/>
    <mergeCell ref="A6:B6"/>
    <mergeCell ref="C6:D6"/>
    <mergeCell ref="F6:G6"/>
    <mergeCell ref="H6:L6"/>
    <mergeCell ref="E8:F8"/>
    <mergeCell ref="E9:F9"/>
    <mergeCell ref="C4:D4"/>
    <mergeCell ref="F4:G4"/>
    <mergeCell ref="H4:L4"/>
    <mergeCell ref="C5:D5"/>
    <mergeCell ref="F5:G5"/>
    <mergeCell ref="H5:L5"/>
    <mergeCell ref="E15:F15"/>
    <mergeCell ref="E17:F17"/>
    <mergeCell ref="E12:F12"/>
    <mergeCell ref="E19:F19"/>
    <mergeCell ref="E16:F16"/>
    <mergeCell ref="E13:F13"/>
    <mergeCell ref="E14:F14"/>
    <mergeCell ref="E18:F18"/>
    <mergeCell ref="E25:F25"/>
    <mergeCell ref="E23:F23"/>
    <mergeCell ref="E24:F24"/>
    <mergeCell ref="E21:F21"/>
    <mergeCell ref="E22:F22"/>
  </mergeCells>
  <pageMargins left="0.7" right="0.7" top="0.78740157499999996" bottom="0.78740157499999996" header="0.3" footer="0.3"/>
  <pageSetup paperSize="9" scale="63"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N37"/>
  <sheetViews>
    <sheetView view="pageBreakPreview" topLeftCell="A4" zoomScale="120" zoomScaleNormal="120" zoomScaleSheetLayoutView="120" workbookViewId="0">
      <selection activeCell="F16" sqref="F16"/>
    </sheetView>
  </sheetViews>
  <sheetFormatPr defaultRowHeight="15" x14ac:dyDescent="0.25"/>
  <cols>
    <col min="1" max="1" width="8.140625" style="2" customWidth="1"/>
    <col min="2" max="2" width="7.28515625" style="3" customWidth="1"/>
    <col min="3" max="3" width="72.42578125" style="3" customWidth="1"/>
    <col min="4" max="4" width="6.85546875" style="192" customWidth="1"/>
    <col min="5" max="5" width="5.140625" style="192" customWidth="1"/>
    <col min="6" max="6" width="8.7109375" style="5" customWidth="1"/>
    <col min="7" max="7" width="8.42578125" style="6" customWidth="1"/>
    <col min="8" max="8" width="8.5703125" style="6" customWidth="1"/>
    <col min="9" max="9" width="8" style="7" customWidth="1"/>
    <col min="10" max="11" width="9.28515625" style="7" customWidth="1"/>
    <col min="12" max="12" width="9.5703125" style="7" customWidth="1"/>
    <col min="13" max="13" width="9.7109375" style="7" customWidth="1"/>
    <col min="14" max="14" width="9.85546875" style="7" customWidth="1"/>
    <col min="15" max="257" width="9.140625" style="1"/>
    <col min="258" max="258" width="3.5703125" style="1" customWidth="1"/>
    <col min="259" max="259" width="6.7109375" style="1" customWidth="1"/>
    <col min="260" max="260" width="52" style="1" customWidth="1"/>
    <col min="261" max="261" width="5.28515625" style="1" customWidth="1"/>
    <col min="262" max="262" width="11.5703125" style="1" customWidth="1"/>
    <col min="263" max="263" width="11" style="1" customWidth="1"/>
    <col min="264" max="264" width="12" style="1" customWidth="1"/>
    <col min="265" max="270" width="11.85546875" style="1" customWidth="1"/>
    <col min="271" max="513" width="9.140625" style="1"/>
    <col min="514" max="514" width="3.5703125" style="1" customWidth="1"/>
    <col min="515" max="515" width="6.7109375" style="1" customWidth="1"/>
    <col min="516" max="516" width="52" style="1" customWidth="1"/>
    <col min="517" max="517" width="5.28515625" style="1" customWidth="1"/>
    <col min="518" max="518" width="11.5703125" style="1" customWidth="1"/>
    <col min="519" max="519" width="11" style="1" customWidth="1"/>
    <col min="520" max="520" width="12" style="1" customWidth="1"/>
    <col min="521" max="526" width="11.85546875" style="1" customWidth="1"/>
    <col min="527" max="769" width="9.140625" style="1"/>
    <col min="770" max="770" width="3.5703125" style="1" customWidth="1"/>
    <col min="771" max="771" width="6.7109375" style="1" customWidth="1"/>
    <col min="772" max="772" width="52" style="1" customWidth="1"/>
    <col min="773" max="773" width="5.28515625" style="1" customWidth="1"/>
    <col min="774" max="774" width="11.5703125" style="1" customWidth="1"/>
    <col min="775" max="775" width="11" style="1" customWidth="1"/>
    <col min="776" max="776" width="12" style="1" customWidth="1"/>
    <col min="777" max="782" width="11.85546875" style="1" customWidth="1"/>
    <col min="783" max="1025" width="9.140625" style="1"/>
    <col min="1026" max="1026" width="3.5703125" style="1" customWidth="1"/>
    <col min="1027" max="1027" width="6.7109375" style="1" customWidth="1"/>
    <col min="1028" max="1028" width="52" style="1" customWidth="1"/>
    <col min="1029" max="1029" width="5.28515625" style="1" customWidth="1"/>
    <col min="1030" max="1030" width="11.5703125" style="1" customWidth="1"/>
    <col min="1031" max="1031" width="11" style="1" customWidth="1"/>
    <col min="1032" max="1032" width="12" style="1" customWidth="1"/>
    <col min="1033" max="1038" width="11.85546875" style="1" customWidth="1"/>
    <col min="1039" max="1281" width="9.140625" style="1"/>
    <col min="1282" max="1282" width="3.5703125" style="1" customWidth="1"/>
    <col min="1283" max="1283" width="6.7109375" style="1" customWidth="1"/>
    <col min="1284" max="1284" width="52" style="1" customWidth="1"/>
    <col min="1285" max="1285" width="5.28515625" style="1" customWidth="1"/>
    <col min="1286" max="1286" width="11.5703125" style="1" customWidth="1"/>
    <col min="1287" max="1287" width="11" style="1" customWidth="1"/>
    <col min="1288" max="1288" width="12" style="1" customWidth="1"/>
    <col min="1289" max="1294" width="11.85546875" style="1" customWidth="1"/>
    <col min="1295" max="1537" width="9.140625" style="1"/>
    <col min="1538" max="1538" width="3.5703125" style="1" customWidth="1"/>
    <col min="1539" max="1539" width="6.7109375" style="1" customWidth="1"/>
    <col min="1540" max="1540" width="52" style="1" customWidth="1"/>
    <col min="1541" max="1541" width="5.28515625" style="1" customWidth="1"/>
    <col min="1542" max="1542" width="11.5703125" style="1" customWidth="1"/>
    <col min="1543" max="1543" width="11" style="1" customWidth="1"/>
    <col min="1544" max="1544" width="12" style="1" customWidth="1"/>
    <col min="1545" max="1550" width="11.85546875" style="1" customWidth="1"/>
    <col min="1551" max="1793" width="9.140625" style="1"/>
    <col min="1794" max="1794" width="3.5703125" style="1" customWidth="1"/>
    <col min="1795" max="1795" width="6.7109375" style="1" customWidth="1"/>
    <col min="1796" max="1796" width="52" style="1" customWidth="1"/>
    <col min="1797" max="1797" width="5.28515625" style="1" customWidth="1"/>
    <col min="1798" max="1798" width="11.5703125" style="1" customWidth="1"/>
    <col min="1799" max="1799" width="11" style="1" customWidth="1"/>
    <col min="1800" max="1800" width="12" style="1" customWidth="1"/>
    <col min="1801" max="1806" width="11.85546875" style="1" customWidth="1"/>
    <col min="1807" max="2049" width="9.140625" style="1"/>
    <col min="2050" max="2050" width="3.5703125" style="1" customWidth="1"/>
    <col min="2051" max="2051" width="6.7109375" style="1" customWidth="1"/>
    <col min="2052" max="2052" width="52" style="1" customWidth="1"/>
    <col min="2053" max="2053" width="5.28515625" style="1" customWidth="1"/>
    <col min="2054" max="2054" width="11.5703125" style="1" customWidth="1"/>
    <col min="2055" max="2055" width="11" style="1" customWidth="1"/>
    <col min="2056" max="2056" width="12" style="1" customWidth="1"/>
    <col min="2057" max="2062" width="11.85546875" style="1" customWidth="1"/>
    <col min="2063" max="2305" width="9.140625" style="1"/>
    <col min="2306" max="2306" width="3.5703125" style="1" customWidth="1"/>
    <col min="2307" max="2307" width="6.7109375" style="1" customWidth="1"/>
    <col min="2308" max="2308" width="52" style="1" customWidth="1"/>
    <col min="2309" max="2309" width="5.28515625" style="1" customWidth="1"/>
    <col min="2310" max="2310" width="11.5703125" style="1" customWidth="1"/>
    <col min="2311" max="2311" width="11" style="1" customWidth="1"/>
    <col min="2312" max="2312" width="12" style="1" customWidth="1"/>
    <col min="2313" max="2318" width="11.85546875" style="1" customWidth="1"/>
    <col min="2319" max="2561" width="9.140625" style="1"/>
    <col min="2562" max="2562" width="3.5703125" style="1" customWidth="1"/>
    <col min="2563" max="2563" width="6.7109375" style="1" customWidth="1"/>
    <col min="2564" max="2564" width="52" style="1" customWidth="1"/>
    <col min="2565" max="2565" width="5.28515625" style="1" customWidth="1"/>
    <col min="2566" max="2566" width="11.5703125" style="1" customWidth="1"/>
    <col min="2567" max="2567" width="11" style="1" customWidth="1"/>
    <col min="2568" max="2568" width="12" style="1" customWidth="1"/>
    <col min="2569" max="2574" width="11.85546875" style="1" customWidth="1"/>
    <col min="2575" max="2817" width="9.140625" style="1"/>
    <col min="2818" max="2818" width="3.5703125" style="1" customWidth="1"/>
    <col min="2819" max="2819" width="6.7109375" style="1" customWidth="1"/>
    <col min="2820" max="2820" width="52" style="1" customWidth="1"/>
    <col min="2821" max="2821" width="5.28515625" style="1" customWidth="1"/>
    <col min="2822" max="2822" width="11.5703125" style="1" customWidth="1"/>
    <col min="2823" max="2823" width="11" style="1" customWidth="1"/>
    <col min="2824" max="2824" width="12" style="1" customWidth="1"/>
    <col min="2825" max="2830" width="11.85546875" style="1" customWidth="1"/>
    <col min="2831" max="3073" width="9.140625" style="1"/>
    <col min="3074" max="3074" width="3.5703125" style="1" customWidth="1"/>
    <col min="3075" max="3075" width="6.7109375" style="1" customWidth="1"/>
    <col min="3076" max="3076" width="52" style="1" customWidth="1"/>
    <col min="3077" max="3077" width="5.28515625" style="1" customWidth="1"/>
    <col min="3078" max="3078" width="11.5703125" style="1" customWidth="1"/>
    <col min="3079" max="3079" width="11" style="1" customWidth="1"/>
    <col min="3080" max="3080" width="12" style="1" customWidth="1"/>
    <col min="3081" max="3086" width="11.85546875" style="1" customWidth="1"/>
    <col min="3087" max="3329" width="9.140625" style="1"/>
    <col min="3330" max="3330" width="3.5703125" style="1" customWidth="1"/>
    <col min="3331" max="3331" width="6.7109375" style="1" customWidth="1"/>
    <col min="3332" max="3332" width="52" style="1" customWidth="1"/>
    <col min="3333" max="3333" width="5.28515625" style="1" customWidth="1"/>
    <col min="3334" max="3334" width="11.5703125" style="1" customWidth="1"/>
    <col min="3335" max="3335" width="11" style="1" customWidth="1"/>
    <col min="3336" max="3336" width="12" style="1" customWidth="1"/>
    <col min="3337" max="3342" width="11.85546875" style="1" customWidth="1"/>
    <col min="3343" max="3585" width="9.140625" style="1"/>
    <col min="3586" max="3586" width="3.5703125" style="1" customWidth="1"/>
    <col min="3587" max="3587" width="6.7109375" style="1" customWidth="1"/>
    <col min="3588" max="3588" width="52" style="1" customWidth="1"/>
    <col min="3589" max="3589" width="5.28515625" style="1" customWidth="1"/>
    <col min="3590" max="3590" width="11.5703125" style="1" customWidth="1"/>
    <col min="3591" max="3591" width="11" style="1" customWidth="1"/>
    <col min="3592" max="3592" width="12" style="1" customWidth="1"/>
    <col min="3593" max="3598" width="11.85546875" style="1" customWidth="1"/>
    <col min="3599" max="3841" width="9.140625" style="1"/>
    <col min="3842" max="3842" width="3.5703125" style="1" customWidth="1"/>
    <col min="3843" max="3843" width="6.7109375" style="1" customWidth="1"/>
    <col min="3844" max="3844" width="52" style="1" customWidth="1"/>
    <col min="3845" max="3845" width="5.28515625" style="1" customWidth="1"/>
    <col min="3846" max="3846" width="11.5703125" style="1" customWidth="1"/>
    <col min="3847" max="3847" width="11" style="1" customWidth="1"/>
    <col min="3848" max="3848" width="12" style="1" customWidth="1"/>
    <col min="3849" max="3854" width="11.85546875" style="1" customWidth="1"/>
    <col min="3855" max="4097" width="9.140625" style="1"/>
    <col min="4098" max="4098" width="3.5703125" style="1" customWidth="1"/>
    <col min="4099" max="4099" width="6.7109375" style="1" customWidth="1"/>
    <col min="4100" max="4100" width="52" style="1" customWidth="1"/>
    <col min="4101" max="4101" width="5.28515625" style="1" customWidth="1"/>
    <col min="4102" max="4102" width="11.5703125" style="1" customWidth="1"/>
    <col min="4103" max="4103" width="11" style="1" customWidth="1"/>
    <col min="4104" max="4104" width="12" style="1" customWidth="1"/>
    <col min="4105" max="4110" width="11.85546875" style="1" customWidth="1"/>
    <col min="4111" max="4353" width="9.140625" style="1"/>
    <col min="4354" max="4354" width="3.5703125" style="1" customWidth="1"/>
    <col min="4355" max="4355" width="6.7109375" style="1" customWidth="1"/>
    <col min="4356" max="4356" width="52" style="1" customWidth="1"/>
    <col min="4357" max="4357" width="5.28515625" style="1" customWidth="1"/>
    <col min="4358" max="4358" width="11.5703125" style="1" customWidth="1"/>
    <col min="4359" max="4359" width="11" style="1" customWidth="1"/>
    <col min="4360" max="4360" width="12" style="1" customWidth="1"/>
    <col min="4361" max="4366" width="11.85546875" style="1" customWidth="1"/>
    <col min="4367" max="4609" width="9.140625" style="1"/>
    <col min="4610" max="4610" width="3.5703125" style="1" customWidth="1"/>
    <col min="4611" max="4611" width="6.7109375" style="1" customWidth="1"/>
    <col min="4612" max="4612" width="52" style="1" customWidth="1"/>
    <col min="4613" max="4613" width="5.28515625" style="1" customWidth="1"/>
    <col min="4614" max="4614" width="11.5703125" style="1" customWidth="1"/>
    <col min="4615" max="4615" width="11" style="1" customWidth="1"/>
    <col min="4616" max="4616" width="12" style="1" customWidth="1"/>
    <col min="4617" max="4622" width="11.85546875" style="1" customWidth="1"/>
    <col min="4623" max="4865" width="9.140625" style="1"/>
    <col min="4866" max="4866" width="3.5703125" style="1" customWidth="1"/>
    <col min="4867" max="4867" width="6.7109375" style="1" customWidth="1"/>
    <col min="4868" max="4868" width="52" style="1" customWidth="1"/>
    <col min="4869" max="4869" width="5.28515625" style="1" customWidth="1"/>
    <col min="4870" max="4870" width="11.5703125" style="1" customWidth="1"/>
    <col min="4871" max="4871" width="11" style="1" customWidth="1"/>
    <col min="4872" max="4872" width="12" style="1" customWidth="1"/>
    <col min="4873" max="4878" width="11.85546875" style="1" customWidth="1"/>
    <col min="4879" max="5121" width="9.140625" style="1"/>
    <col min="5122" max="5122" width="3.5703125" style="1" customWidth="1"/>
    <col min="5123" max="5123" width="6.7109375" style="1" customWidth="1"/>
    <col min="5124" max="5124" width="52" style="1" customWidth="1"/>
    <col min="5125" max="5125" width="5.28515625" style="1" customWidth="1"/>
    <col min="5126" max="5126" width="11.5703125" style="1" customWidth="1"/>
    <col min="5127" max="5127" width="11" style="1" customWidth="1"/>
    <col min="5128" max="5128" width="12" style="1" customWidth="1"/>
    <col min="5129" max="5134" width="11.85546875" style="1" customWidth="1"/>
    <col min="5135" max="5377" width="9.140625" style="1"/>
    <col min="5378" max="5378" width="3.5703125" style="1" customWidth="1"/>
    <col min="5379" max="5379" width="6.7109375" style="1" customWidth="1"/>
    <col min="5380" max="5380" width="52" style="1" customWidth="1"/>
    <col min="5381" max="5381" width="5.28515625" style="1" customWidth="1"/>
    <col min="5382" max="5382" width="11.5703125" style="1" customWidth="1"/>
    <col min="5383" max="5383" width="11" style="1" customWidth="1"/>
    <col min="5384" max="5384" width="12" style="1" customWidth="1"/>
    <col min="5385" max="5390" width="11.85546875" style="1" customWidth="1"/>
    <col min="5391" max="5633" width="9.140625" style="1"/>
    <col min="5634" max="5634" width="3.5703125" style="1" customWidth="1"/>
    <col min="5635" max="5635" width="6.7109375" style="1" customWidth="1"/>
    <col min="5636" max="5636" width="52" style="1" customWidth="1"/>
    <col min="5637" max="5637" width="5.28515625" style="1" customWidth="1"/>
    <col min="5638" max="5638" width="11.5703125" style="1" customWidth="1"/>
    <col min="5639" max="5639" width="11" style="1" customWidth="1"/>
    <col min="5640" max="5640" width="12" style="1" customWidth="1"/>
    <col min="5641" max="5646" width="11.85546875" style="1" customWidth="1"/>
    <col min="5647" max="5889" width="9.140625" style="1"/>
    <col min="5890" max="5890" width="3.5703125" style="1" customWidth="1"/>
    <col min="5891" max="5891" width="6.7109375" style="1" customWidth="1"/>
    <col min="5892" max="5892" width="52" style="1" customWidth="1"/>
    <col min="5893" max="5893" width="5.28515625" style="1" customWidth="1"/>
    <col min="5894" max="5894" width="11.5703125" style="1" customWidth="1"/>
    <col min="5895" max="5895" width="11" style="1" customWidth="1"/>
    <col min="5896" max="5896" width="12" style="1" customWidth="1"/>
    <col min="5897" max="5902" width="11.85546875" style="1" customWidth="1"/>
    <col min="5903" max="6145" width="9.140625" style="1"/>
    <col min="6146" max="6146" width="3.5703125" style="1" customWidth="1"/>
    <col min="6147" max="6147" width="6.7109375" style="1" customWidth="1"/>
    <col min="6148" max="6148" width="52" style="1" customWidth="1"/>
    <col min="6149" max="6149" width="5.28515625" style="1" customWidth="1"/>
    <col min="6150" max="6150" width="11.5703125" style="1" customWidth="1"/>
    <col min="6151" max="6151" width="11" style="1" customWidth="1"/>
    <col min="6152" max="6152" width="12" style="1" customWidth="1"/>
    <col min="6153" max="6158" width="11.85546875" style="1" customWidth="1"/>
    <col min="6159" max="6401" width="9.140625" style="1"/>
    <col min="6402" max="6402" width="3.5703125" style="1" customWidth="1"/>
    <col min="6403" max="6403" width="6.7109375" style="1" customWidth="1"/>
    <col min="6404" max="6404" width="52" style="1" customWidth="1"/>
    <col min="6405" max="6405" width="5.28515625" style="1" customWidth="1"/>
    <col min="6406" max="6406" width="11.5703125" style="1" customWidth="1"/>
    <col min="6407" max="6407" width="11" style="1" customWidth="1"/>
    <col min="6408" max="6408" width="12" style="1" customWidth="1"/>
    <col min="6409" max="6414" width="11.85546875" style="1" customWidth="1"/>
    <col min="6415" max="6657" width="9.140625" style="1"/>
    <col min="6658" max="6658" width="3.5703125" style="1" customWidth="1"/>
    <col min="6659" max="6659" width="6.7109375" style="1" customWidth="1"/>
    <col min="6660" max="6660" width="52" style="1" customWidth="1"/>
    <col min="6661" max="6661" width="5.28515625" style="1" customWidth="1"/>
    <col min="6662" max="6662" width="11.5703125" style="1" customWidth="1"/>
    <col min="6663" max="6663" width="11" style="1" customWidth="1"/>
    <col min="6664" max="6664" width="12" style="1" customWidth="1"/>
    <col min="6665" max="6670" width="11.85546875" style="1" customWidth="1"/>
    <col min="6671" max="6913" width="9.140625" style="1"/>
    <col min="6914" max="6914" width="3.5703125" style="1" customWidth="1"/>
    <col min="6915" max="6915" width="6.7109375" style="1" customWidth="1"/>
    <col min="6916" max="6916" width="52" style="1" customWidth="1"/>
    <col min="6917" max="6917" width="5.28515625" style="1" customWidth="1"/>
    <col min="6918" max="6918" width="11.5703125" style="1" customWidth="1"/>
    <col min="6919" max="6919" width="11" style="1" customWidth="1"/>
    <col min="6920" max="6920" width="12" style="1" customWidth="1"/>
    <col min="6921" max="6926" width="11.85546875" style="1" customWidth="1"/>
    <col min="6927" max="7169" width="9.140625" style="1"/>
    <col min="7170" max="7170" width="3.5703125" style="1" customWidth="1"/>
    <col min="7171" max="7171" width="6.7109375" style="1" customWidth="1"/>
    <col min="7172" max="7172" width="52" style="1" customWidth="1"/>
    <col min="7173" max="7173" width="5.28515625" style="1" customWidth="1"/>
    <col min="7174" max="7174" width="11.5703125" style="1" customWidth="1"/>
    <col min="7175" max="7175" width="11" style="1" customWidth="1"/>
    <col min="7176" max="7176" width="12" style="1" customWidth="1"/>
    <col min="7177" max="7182" width="11.85546875" style="1" customWidth="1"/>
    <col min="7183" max="7425" width="9.140625" style="1"/>
    <col min="7426" max="7426" width="3.5703125" style="1" customWidth="1"/>
    <col min="7427" max="7427" width="6.7109375" style="1" customWidth="1"/>
    <col min="7428" max="7428" width="52" style="1" customWidth="1"/>
    <col min="7429" max="7429" width="5.28515625" style="1" customWidth="1"/>
    <col min="7430" max="7430" width="11.5703125" style="1" customWidth="1"/>
    <col min="7431" max="7431" width="11" style="1" customWidth="1"/>
    <col min="7432" max="7432" width="12" style="1" customWidth="1"/>
    <col min="7433" max="7438" width="11.85546875" style="1" customWidth="1"/>
    <col min="7439" max="7681" width="9.140625" style="1"/>
    <col min="7682" max="7682" width="3.5703125" style="1" customWidth="1"/>
    <col min="7683" max="7683" width="6.7109375" style="1" customWidth="1"/>
    <col min="7684" max="7684" width="52" style="1" customWidth="1"/>
    <col min="7685" max="7685" width="5.28515625" style="1" customWidth="1"/>
    <col min="7686" max="7686" width="11.5703125" style="1" customWidth="1"/>
    <col min="7687" max="7687" width="11" style="1" customWidth="1"/>
    <col min="7688" max="7688" width="12" style="1" customWidth="1"/>
    <col min="7689" max="7694" width="11.85546875" style="1" customWidth="1"/>
    <col min="7695" max="7937" width="9.140625" style="1"/>
    <col min="7938" max="7938" width="3.5703125" style="1" customWidth="1"/>
    <col min="7939" max="7939" width="6.7109375" style="1" customWidth="1"/>
    <col min="7940" max="7940" width="52" style="1" customWidth="1"/>
    <col min="7941" max="7941" width="5.28515625" style="1" customWidth="1"/>
    <col min="7942" max="7942" width="11.5703125" style="1" customWidth="1"/>
    <col min="7943" max="7943" width="11" style="1" customWidth="1"/>
    <col min="7944" max="7944" width="12" style="1" customWidth="1"/>
    <col min="7945" max="7950" width="11.85546875" style="1" customWidth="1"/>
    <col min="7951" max="8193" width="9.140625" style="1"/>
    <col min="8194" max="8194" width="3.5703125" style="1" customWidth="1"/>
    <col min="8195" max="8195" width="6.7109375" style="1" customWidth="1"/>
    <col min="8196" max="8196" width="52" style="1" customWidth="1"/>
    <col min="8197" max="8197" width="5.28515625" style="1" customWidth="1"/>
    <col min="8198" max="8198" width="11.5703125" style="1" customWidth="1"/>
    <col min="8199" max="8199" width="11" style="1" customWidth="1"/>
    <col min="8200" max="8200" width="12" style="1" customWidth="1"/>
    <col min="8201" max="8206" width="11.85546875" style="1" customWidth="1"/>
    <col min="8207" max="8449" width="9.140625" style="1"/>
    <col min="8450" max="8450" width="3.5703125" style="1" customWidth="1"/>
    <col min="8451" max="8451" width="6.7109375" style="1" customWidth="1"/>
    <col min="8452" max="8452" width="52" style="1" customWidth="1"/>
    <col min="8453" max="8453" width="5.28515625" style="1" customWidth="1"/>
    <col min="8454" max="8454" width="11.5703125" style="1" customWidth="1"/>
    <col min="8455" max="8455" width="11" style="1" customWidth="1"/>
    <col min="8456" max="8456" width="12" style="1" customWidth="1"/>
    <col min="8457" max="8462" width="11.85546875" style="1" customWidth="1"/>
    <col min="8463" max="8705" width="9.140625" style="1"/>
    <col min="8706" max="8706" width="3.5703125" style="1" customWidth="1"/>
    <col min="8707" max="8707" width="6.7109375" style="1" customWidth="1"/>
    <col min="8708" max="8708" width="52" style="1" customWidth="1"/>
    <col min="8709" max="8709" width="5.28515625" style="1" customWidth="1"/>
    <col min="8710" max="8710" width="11.5703125" style="1" customWidth="1"/>
    <col min="8711" max="8711" width="11" style="1" customWidth="1"/>
    <col min="8712" max="8712" width="12" style="1" customWidth="1"/>
    <col min="8713" max="8718" width="11.85546875" style="1" customWidth="1"/>
    <col min="8719" max="8961" width="9.140625" style="1"/>
    <col min="8962" max="8962" width="3.5703125" style="1" customWidth="1"/>
    <col min="8963" max="8963" width="6.7109375" style="1" customWidth="1"/>
    <col min="8964" max="8964" width="52" style="1" customWidth="1"/>
    <col min="8965" max="8965" width="5.28515625" style="1" customWidth="1"/>
    <col min="8966" max="8966" width="11.5703125" style="1" customWidth="1"/>
    <col min="8967" max="8967" width="11" style="1" customWidth="1"/>
    <col min="8968" max="8968" width="12" style="1" customWidth="1"/>
    <col min="8969" max="8974" width="11.85546875" style="1" customWidth="1"/>
    <col min="8975" max="9217" width="9.140625" style="1"/>
    <col min="9218" max="9218" width="3.5703125" style="1" customWidth="1"/>
    <col min="9219" max="9219" width="6.7109375" style="1" customWidth="1"/>
    <col min="9220" max="9220" width="52" style="1" customWidth="1"/>
    <col min="9221" max="9221" width="5.28515625" style="1" customWidth="1"/>
    <col min="9222" max="9222" width="11.5703125" style="1" customWidth="1"/>
    <col min="9223" max="9223" width="11" style="1" customWidth="1"/>
    <col min="9224" max="9224" width="12" style="1" customWidth="1"/>
    <col min="9225" max="9230" width="11.85546875" style="1" customWidth="1"/>
    <col min="9231" max="9473" width="9.140625" style="1"/>
    <col min="9474" max="9474" width="3.5703125" style="1" customWidth="1"/>
    <col min="9475" max="9475" width="6.7109375" style="1" customWidth="1"/>
    <col min="9476" max="9476" width="52" style="1" customWidth="1"/>
    <col min="9477" max="9477" width="5.28515625" style="1" customWidth="1"/>
    <col min="9478" max="9478" width="11.5703125" style="1" customWidth="1"/>
    <col min="9479" max="9479" width="11" style="1" customWidth="1"/>
    <col min="9480" max="9480" width="12" style="1" customWidth="1"/>
    <col min="9481" max="9486" width="11.85546875" style="1" customWidth="1"/>
    <col min="9487" max="9729" width="9.140625" style="1"/>
    <col min="9730" max="9730" width="3.5703125" style="1" customWidth="1"/>
    <col min="9731" max="9731" width="6.7109375" style="1" customWidth="1"/>
    <col min="9732" max="9732" width="52" style="1" customWidth="1"/>
    <col min="9733" max="9733" width="5.28515625" style="1" customWidth="1"/>
    <col min="9734" max="9734" width="11.5703125" style="1" customWidth="1"/>
    <col min="9735" max="9735" width="11" style="1" customWidth="1"/>
    <col min="9736" max="9736" width="12" style="1" customWidth="1"/>
    <col min="9737" max="9742" width="11.85546875" style="1" customWidth="1"/>
    <col min="9743" max="9985" width="9.140625" style="1"/>
    <col min="9986" max="9986" width="3.5703125" style="1" customWidth="1"/>
    <col min="9987" max="9987" width="6.7109375" style="1" customWidth="1"/>
    <col min="9988" max="9988" width="52" style="1" customWidth="1"/>
    <col min="9989" max="9989" width="5.28515625" style="1" customWidth="1"/>
    <col min="9990" max="9990" width="11.5703125" style="1" customWidth="1"/>
    <col min="9991" max="9991" width="11" style="1" customWidth="1"/>
    <col min="9992" max="9992" width="12" style="1" customWidth="1"/>
    <col min="9993" max="9998" width="11.85546875" style="1" customWidth="1"/>
    <col min="9999" max="10241" width="9.140625" style="1"/>
    <col min="10242" max="10242" width="3.5703125" style="1" customWidth="1"/>
    <col min="10243" max="10243" width="6.7109375" style="1" customWidth="1"/>
    <col min="10244" max="10244" width="52" style="1" customWidth="1"/>
    <col min="10245" max="10245" width="5.28515625" style="1" customWidth="1"/>
    <col min="10246" max="10246" width="11.5703125" style="1" customWidth="1"/>
    <col min="10247" max="10247" width="11" style="1" customWidth="1"/>
    <col min="10248" max="10248" width="12" style="1" customWidth="1"/>
    <col min="10249" max="10254" width="11.85546875" style="1" customWidth="1"/>
    <col min="10255" max="10497" width="9.140625" style="1"/>
    <col min="10498" max="10498" width="3.5703125" style="1" customWidth="1"/>
    <col min="10499" max="10499" width="6.7109375" style="1" customWidth="1"/>
    <col min="10500" max="10500" width="52" style="1" customWidth="1"/>
    <col min="10501" max="10501" width="5.28515625" style="1" customWidth="1"/>
    <col min="10502" max="10502" width="11.5703125" style="1" customWidth="1"/>
    <col min="10503" max="10503" width="11" style="1" customWidth="1"/>
    <col min="10504" max="10504" width="12" style="1" customWidth="1"/>
    <col min="10505" max="10510" width="11.85546875" style="1" customWidth="1"/>
    <col min="10511" max="10753" width="9.140625" style="1"/>
    <col min="10754" max="10754" width="3.5703125" style="1" customWidth="1"/>
    <col min="10755" max="10755" width="6.7109375" style="1" customWidth="1"/>
    <col min="10756" max="10756" width="52" style="1" customWidth="1"/>
    <col min="10757" max="10757" width="5.28515625" style="1" customWidth="1"/>
    <col min="10758" max="10758" width="11.5703125" style="1" customWidth="1"/>
    <col min="10759" max="10759" width="11" style="1" customWidth="1"/>
    <col min="10760" max="10760" width="12" style="1" customWidth="1"/>
    <col min="10761" max="10766" width="11.85546875" style="1" customWidth="1"/>
    <col min="10767" max="11009" width="9.140625" style="1"/>
    <col min="11010" max="11010" width="3.5703125" style="1" customWidth="1"/>
    <col min="11011" max="11011" width="6.7109375" style="1" customWidth="1"/>
    <col min="11012" max="11012" width="52" style="1" customWidth="1"/>
    <col min="11013" max="11013" width="5.28515625" style="1" customWidth="1"/>
    <col min="11014" max="11014" width="11.5703125" style="1" customWidth="1"/>
    <col min="11015" max="11015" width="11" style="1" customWidth="1"/>
    <col min="11016" max="11016" width="12" style="1" customWidth="1"/>
    <col min="11017" max="11022" width="11.85546875" style="1" customWidth="1"/>
    <col min="11023" max="11265" width="9.140625" style="1"/>
    <col min="11266" max="11266" width="3.5703125" style="1" customWidth="1"/>
    <col min="11267" max="11267" width="6.7109375" style="1" customWidth="1"/>
    <col min="11268" max="11268" width="52" style="1" customWidth="1"/>
    <col min="11269" max="11269" width="5.28515625" style="1" customWidth="1"/>
    <col min="11270" max="11270" width="11.5703125" style="1" customWidth="1"/>
    <col min="11271" max="11271" width="11" style="1" customWidth="1"/>
    <col min="11272" max="11272" width="12" style="1" customWidth="1"/>
    <col min="11273" max="11278" width="11.85546875" style="1" customWidth="1"/>
    <col min="11279" max="11521" width="9.140625" style="1"/>
    <col min="11522" max="11522" width="3.5703125" style="1" customWidth="1"/>
    <col min="11523" max="11523" width="6.7109375" style="1" customWidth="1"/>
    <col min="11524" max="11524" width="52" style="1" customWidth="1"/>
    <col min="11525" max="11525" width="5.28515625" style="1" customWidth="1"/>
    <col min="11526" max="11526" width="11.5703125" style="1" customWidth="1"/>
    <col min="11527" max="11527" width="11" style="1" customWidth="1"/>
    <col min="11528" max="11528" width="12" style="1" customWidth="1"/>
    <col min="11529" max="11534" width="11.85546875" style="1" customWidth="1"/>
    <col min="11535" max="11777" width="9.140625" style="1"/>
    <col min="11778" max="11778" width="3.5703125" style="1" customWidth="1"/>
    <col min="11779" max="11779" width="6.7109375" style="1" customWidth="1"/>
    <col min="11780" max="11780" width="52" style="1" customWidth="1"/>
    <col min="11781" max="11781" width="5.28515625" style="1" customWidth="1"/>
    <col min="11782" max="11782" width="11.5703125" style="1" customWidth="1"/>
    <col min="11783" max="11783" width="11" style="1" customWidth="1"/>
    <col min="11784" max="11784" width="12" style="1" customWidth="1"/>
    <col min="11785" max="11790" width="11.85546875" style="1" customWidth="1"/>
    <col min="11791" max="12033" width="9.140625" style="1"/>
    <col min="12034" max="12034" width="3.5703125" style="1" customWidth="1"/>
    <col min="12035" max="12035" width="6.7109375" style="1" customWidth="1"/>
    <col min="12036" max="12036" width="52" style="1" customWidth="1"/>
    <col min="12037" max="12037" width="5.28515625" style="1" customWidth="1"/>
    <col min="12038" max="12038" width="11.5703125" style="1" customWidth="1"/>
    <col min="12039" max="12039" width="11" style="1" customWidth="1"/>
    <col min="12040" max="12040" width="12" style="1" customWidth="1"/>
    <col min="12041" max="12046" width="11.85546875" style="1" customWidth="1"/>
    <col min="12047" max="12289" width="9.140625" style="1"/>
    <col min="12290" max="12290" width="3.5703125" style="1" customWidth="1"/>
    <col min="12291" max="12291" width="6.7109375" style="1" customWidth="1"/>
    <col min="12292" max="12292" width="52" style="1" customWidth="1"/>
    <col min="12293" max="12293" width="5.28515625" style="1" customWidth="1"/>
    <col min="12294" max="12294" width="11.5703125" style="1" customWidth="1"/>
    <col min="12295" max="12295" width="11" style="1" customWidth="1"/>
    <col min="12296" max="12296" width="12" style="1" customWidth="1"/>
    <col min="12297" max="12302" width="11.85546875" style="1" customWidth="1"/>
    <col min="12303" max="12545" width="9.140625" style="1"/>
    <col min="12546" max="12546" width="3.5703125" style="1" customWidth="1"/>
    <col min="12547" max="12547" width="6.7109375" style="1" customWidth="1"/>
    <col min="12548" max="12548" width="52" style="1" customWidth="1"/>
    <col min="12549" max="12549" width="5.28515625" style="1" customWidth="1"/>
    <col min="12550" max="12550" width="11.5703125" style="1" customWidth="1"/>
    <col min="12551" max="12551" width="11" style="1" customWidth="1"/>
    <col min="12552" max="12552" width="12" style="1" customWidth="1"/>
    <col min="12553" max="12558" width="11.85546875" style="1" customWidth="1"/>
    <col min="12559" max="12801" width="9.140625" style="1"/>
    <col min="12802" max="12802" width="3.5703125" style="1" customWidth="1"/>
    <col min="12803" max="12803" width="6.7109375" style="1" customWidth="1"/>
    <col min="12804" max="12804" width="52" style="1" customWidth="1"/>
    <col min="12805" max="12805" width="5.28515625" style="1" customWidth="1"/>
    <col min="12806" max="12806" width="11.5703125" style="1" customWidth="1"/>
    <col min="12807" max="12807" width="11" style="1" customWidth="1"/>
    <col min="12808" max="12808" width="12" style="1" customWidth="1"/>
    <col min="12809" max="12814" width="11.85546875" style="1" customWidth="1"/>
    <col min="12815" max="13057" width="9.140625" style="1"/>
    <col min="13058" max="13058" width="3.5703125" style="1" customWidth="1"/>
    <col min="13059" max="13059" width="6.7109375" style="1" customWidth="1"/>
    <col min="13060" max="13060" width="52" style="1" customWidth="1"/>
    <col min="13061" max="13061" width="5.28515625" style="1" customWidth="1"/>
    <col min="13062" max="13062" width="11.5703125" style="1" customWidth="1"/>
    <col min="13063" max="13063" width="11" style="1" customWidth="1"/>
    <col min="13064" max="13064" width="12" style="1" customWidth="1"/>
    <col min="13065" max="13070" width="11.85546875" style="1" customWidth="1"/>
    <col min="13071" max="13313" width="9.140625" style="1"/>
    <col min="13314" max="13314" width="3.5703125" style="1" customWidth="1"/>
    <col min="13315" max="13315" width="6.7109375" style="1" customWidth="1"/>
    <col min="13316" max="13316" width="52" style="1" customWidth="1"/>
    <col min="13317" max="13317" width="5.28515625" style="1" customWidth="1"/>
    <col min="13318" max="13318" width="11.5703125" style="1" customWidth="1"/>
    <col min="13319" max="13319" width="11" style="1" customWidth="1"/>
    <col min="13320" max="13320" width="12" style="1" customWidth="1"/>
    <col min="13321" max="13326" width="11.85546875" style="1" customWidth="1"/>
    <col min="13327" max="13569" width="9.140625" style="1"/>
    <col min="13570" max="13570" width="3.5703125" style="1" customWidth="1"/>
    <col min="13571" max="13571" width="6.7109375" style="1" customWidth="1"/>
    <col min="13572" max="13572" width="52" style="1" customWidth="1"/>
    <col min="13573" max="13573" width="5.28515625" style="1" customWidth="1"/>
    <col min="13574" max="13574" width="11.5703125" style="1" customWidth="1"/>
    <col min="13575" max="13575" width="11" style="1" customWidth="1"/>
    <col min="13576" max="13576" width="12" style="1" customWidth="1"/>
    <col min="13577" max="13582" width="11.85546875" style="1" customWidth="1"/>
    <col min="13583" max="13825" width="9.140625" style="1"/>
    <col min="13826" max="13826" width="3.5703125" style="1" customWidth="1"/>
    <col min="13827" max="13827" width="6.7109375" style="1" customWidth="1"/>
    <col min="13828" max="13828" width="52" style="1" customWidth="1"/>
    <col min="13829" max="13829" width="5.28515625" style="1" customWidth="1"/>
    <col min="13830" max="13830" width="11.5703125" style="1" customWidth="1"/>
    <col min="13831" max="13831" width="11" style="1" customWidth="1"/>
    <col min="13832" max="13832" width="12" style="1" customWidth="1"/>
    <col min="13833" max="13838" width="11.85546875" style="1" customWidth="1"/>
    <col min="13839" max="14081" width="9.140625" style="1"/>
    <col min="14082" max="14082" width="3.5703125" style="1" customWidth="1"/>
    <col min="14083" max="14083" width="6.7109375" style="1" customWidth="1"/>
    <col min="14084" max="14084" width="52" style="1" customWidth="1"/>
    <col min="14085" max="14085" width="5.28515625" style="1" customWidth="1"/>
    <col min="14086" max="14086" width="11.5703125" style="1" customWidth="1"/>
    <col min="14087" max="14087" width="11" style="1" customWidth="1"/>
    <col min="14088" max="14088" width="12" style="1" customWidth="1"/>
    <col min="14089" max="14094" width="11.85546875" style="1" customWidth="1"/>
    <col min="14095" max="14337" width="9.140625" style="1"/>
    <col min="14338" max="14338" width="3.5703125" style="1" customWidth="1"/>
    <col min="14339" max="14339" width="6.7109375" style="1" customWidth="1"/>
    <col min="14340" max="14340" width="52" style="1" customWidth="1"/>
    <col min="14341" max="14341" width="5.28515625" style="1" customWidth="1"/>
    <col min="14342" max="14342" width="11.5703125" style="1" customWidth="1"/>
    <col min="14343" max="14343" width="11" style="1" customWidth="1"/>
    <col min="14344" max="14344" width="12" style="1" customWidth="1"/>
    <col min="14345" max="14350" width="11.85546875" style="1" customWidth="1"/>
    <col min="14351" max="14593" width="9.140625" style="1"/>
    <col min="14594" max="14594" width="3.5703125" style="1" customWidth="1"/>
    <col min="14595" max="14595" width="6.7109375" style="1" customWidth="1"/>
    <col min="14596" max="14596" width="52" style="1" customWidth="1"/>
    <col min="14597" max="14597" width="5.28515625" style="1" customWidth="1"/>
    <col min="14598" max="14598" width="11.5703125" style="1" customWidth="1"/>
    <col min="14599" max="14599" width="11" style="1" customWidth="1"/>
    <col min="14600" max="14600" width="12" style="1" customWidth="1"/>
    <col min="14601" max="14606" width="11.85546875" style="1" customWidth="1"/>
    <col min="14607" max="14849" width="9.140625" style="1"/>
    <col min="14850" max="14850" width="3.5703125" style="1" customWidth="1"/>
    <col min="14851" max="14851" width="6.7109375" style="1" customWidth="1"/>
    <col min="14852" max="14852" width="52" style="1" customWidth="1"/>
    <col min="14853" max="14853" width="5.28515625" style="1" customWidth="1"/>
    <col min="14854" max="14854" width="11.5703125" style="1" customWidth="1"/>
    <col min="14855" max="14855" width="11" style="1" customWidth="1"/>
    <col min="14856" max="14856" width="12" style="1" customWidth="1"/>
    <col min="14857" max="14862" width="11.85546875" style="1" customWidth="1"/>
    <col min="14863" max="15105" width="9.140625" style="1"/>
    <col min="15106" max="15106" width="3.5703125" style="1" customWidth="1"/>
    <col min="15107" max="15107" width="6.7109375" style="1" customWidth="1"/>
    <col min="15108" max="15108" width="52" style="1" customWidth="1"/>
    <col min="15109" max="15109" width="5.28515625" style="1" customWidth="1"/>
    <col min="15110" max="15110" width="11.5703125" style="1" customWidth="1"/>
    <col min="15111" max="15111" width="11" style="1" customWidth="1"/>
    <col min="15112" max="15112" width="12" style="1" customWidth="1"/>
    <col min="15113" max="15118" width="11.85546875" style="1" customWidth="1"/>
    <col min="15119" max="15361" width="9.140625" style="1"/>
    <col min="15362" max="15362" width="3.5703125" style="1" customWidth="1"/>
    <col min="15363" max="15363" width="6.7109375" style="1" customWidth="1"/>
    <col min="15364" max="15364" width="52" style="1" customWidth="1"/>
    <col min="15365" max="15365" width="5.28515625" style="1" customWidth="1"/>
    <col min="15366" max="15366" width="11.5703125" style="1" customWidth="1"/>
    <col min="15367" max="15367" width="11" style="1" customWidth="1"/>
    <col min="15368" max="15368" width="12" style="1" customWidth="1"/>
    <col min="15369" max="15374" width="11.85546875" style="1" customWidth="1"/>
    <col min="15375" max="15617" width="9.140625" style="1"/>
    <col min="15618" max="15618" width="3.5703125" style="1" customWidth="1"/>
    <col min="15619" max="15619" width="6.7109375" style="1" customWidth="1"/>
    <col min="15620" max="15620" width="52" style="1" customWidth="1"/>
    <col min="15621" max="15621" width="5.28515625" style="1" customWidth="1"/>
    <col min="15622" max="15622" width="11.5703125" style="1" customWidth="1"/>
    <col min="15623" max="15623" width="11" style="1" customWidth="1"/>
    <col min="15624" max="15624" width="12" style="1" customWidth="1"/>
    <col min="15625" max="15630" width="11.85546875" style="1" customWidth="1"/>
    <col min="15631" max="15873" width="9.140625" style="1"/>
    <col min="15874" max="15874" width="3.5703125" style="1" customWidth="1"/>
    <col min="15875" max="15875" width="6.7109375" style="1" customWidth="1"/>
    <col min="15876" max="15876" width="52" style="1" customWidth="1"/>
    <col min="15877" max="15877" width="5.28515625" style="1" customWidth="1"/>
    <col min="15878" max="15878" width="11.5703125" style="1" customWidth="1"/>
    <col min="15879" max="15879" width="11" style="1" customWidth="1"/>
    <col min="15880" max="15880" width="12" style="1" customWidth="1"/>
    <col min="15881" max="15886" width="11.85546875" style="1" customWidth="1"/>
    <col min="15887" max="16129" width="9.140625" style="1"/>
    <col min="16130" max="16130" width="3.5703125" style="1" customWidth="1"/>
    <col min="16131" max="16131" width="6.7109375" style="1" customWidth="1"/>
    <col min="16132" max="16132" width="52" style="1" customWidth="1"/>
    <col min="16133" max="16133" width="5.28515625" style="1" customWidth="1"/>
    <col min="16134" max="16134" width="11.5703125" style="1" customWidth="1"/>
    <col min="16135" max="16135" width="11" style="1" customWidth="1"/>
    <col min="16136" max="16136" width="12" style="1" customWidth="1"/>
    <col min="16137" max="16142" width="11.85546875" style="1" customWidth="1"/>
    <col min="16143" max="16384" width="9.140625" style="1"/>
  </cols>
  <sheetData>
    <row r="1" spans="1:14" s="29" customFormat="1" ht="12" x14ac:dyDescent="0.25">
      <c r="A1" s="31"/>
      <c r="B1" s="32"/>
      <c r="C1" s="32"/>
      <c r="D1" s="155"/>
      <c r="E1" s="155"/>
      <c r="F1" s="33"/>
      <c r="G1" s="34"/>
      <c r="H1" s="34"/>
      <c r="I1" s="32"/>
      <c r="J1" s="32"/>
      <c r="K1" s="32"/>
      <c r="L1" s="32"/>
      <c r="M1" s="32"/>
      <c r="N1" s="32"/>
    </row>
    <row r="2" spans="1:14" s="29" customFormat="1" ht="18" customHeight="1" x14ac:dyDescent="0.25">
      <c r="A2" s="321" t="s">
        <v>6</v>
      </c>
      <c r="B2" s="322"/>
      <c r="C2" s="330" t="str">
        <f>Investor</f>
        <v>ČEPRO, a. s.</v>
      </c>
      <c r="D2" s="330"/>
      <c r="E2" s="156"/>
      <c r="F2" s="313" t="s">
        <v>0</v>
      </c>
      <c r="G2" s="314"/>
      <c r="H2" s="315" t="str">
        <f>IF(ZkratkaNazev1="","",ZkratkaNazev1)</f>
        <v>D. Dokumentace objektů a technických a technologických zařízení</v>
      </c>
      <c r="I2" s="316"/>
      <c r="J2" s="316"/>
      <c r="K2" s="316"/>
      <c r="L2" s="317"/>
      <c r="M2" s="323"/>
      <c r="N2" s="324"/>
    </row>
    <row r="3" spans="1:14" s="29" customFormat="1" ht="18" customHeight="1" x14ac:dyDescent="0.25">
      <c r="A3" s="321" t="s">
        <v>7</v>
      </c>
      <c r="B3" s="322"/>
      <c r="C3" s="330" t="str">
        <f>IF(Objednatel="","",Objednatel)</f>
        <v/>
      </c>
      <c r="D3" s="330"/>
      <c r="E3" s="156"/>
      <c r="F3" s="313" t="s">
        <v>43</v>
      </c>
      <c r="G3" s="314"/>
      <c r="H3" s="315" t="str">
        <f>IF(ZkratkaNazev2="","",ZkratkaNazev2)</f>
        <v>D2. Dokumentace technických a technologických zařízení</v>
      </c>
      <c r="I3" s="316"/>
      <c r="J3" s="316"/>
      <c r="K3" s="316"/>
      <c r="L3" s="317"/>
      <c r="M3" s="325"/>
      <c r="N3" s="326"/>
    </row>
    <row r="4" spans="1:14" s="29" customFormat="1" ht="18" customHeight="1" x14ac:dyDescent="0.25">
      <c r="A4" s="313" t="s">
        <v>8</v>
      </c>
      <c r="B4" s="314"/>
      <c r="C4" s="330" t="str">
        <f>NazevZakazky</f>
        <v>ČS EuroOil Mstětice</v>
      </c>
      <c r="D4" s="330"/>
      <c r="E4" s="156"/>
      <c r="F4" s="313" t="s">
        <v>34</v>
      </c>
      <c r="G4" s="314"/>
      <c r="H4" s="315" t="str">
        <f>IF(ZkratkaNazev3="","",ZkratkaNazev3)</f>
        <v>PS01 Čerpací stanice PHM</v>
      </c>
      <c r="I4" s="316"/>
      <c r="J4" s="316"/>
      <c r="K4" s="316"/>
      <c r="L4" s="317"/>
      <c r="M4" s="325"/>
      <c r="N4" s="326"/>
    </row>
    <row r="5" spans="1:14" s="29" customFormat="1" ht="18" customHeight="1" x14ac:dyDescent="0.25">
      <c r="A5" s="35" t="s">
        <v>9</v>
      </c>
      <c r="B5" s="35"/>
      <c r="C5" s="331">
        <f>CisloZakazky</f>
        <v>18082</v>
      </c>
      <c r="D5" s="331"/>
      <c r="E5" s="156"/>
      <c r="F5" s="319" t="s">
        <v>35</v>
      </c>
      <c r="G5" s="320"/>
      <c r="H5" s="315" t="str">
        <f>IF(ZkratkaNazev4="","",ZkratkaNazev4)</f>
        <v>01. Strojně technologická část</v>
      </c>
      <c r="I5" s="316"/>
      <c r="J5" s="316"/>
      <c r="K5" s="316"/>
      <c r="L5" s="317"/>
      <c r="M5" s="325"/>
      <c r="N5" s="326"/>
    </row>
    <row r="6" spans="1:14" s="29" customFormat="1" ht="18" customHeight="1" x14ac:dyDescent="0.25">
      <c r="A6" s="35" t="s">
        <v>11</v>
      </c>
      <c r="B6" s="35"/>
      <c r="C6" s="330" t="str">
        <f>StupenPD</f>
        <v>Dokumentace pro vydání společného územního rozhodnutí a stavebního povolení</v>
      </c>
      <c r="D6" s="330"/>
      <c r="E6" s="156"/>
      <c r="F6" s="319" t="s">
        <v>40</v>
      </c>
      <c r="G6" s="320"/>
      <c r="H6" s="315" t="str">
        <f>IF(ZkratkaNazev5="","",ZkratkaNazev5)</f>
        <v/>
      </c>
      <c r="I6" s="316"/>
      <c r="J6" s="316"/>
      <c r="K6" s="316"/>
      <c r="L6" s="317"/>
      <c r="M6" s="327"/>
      <c r="N6" s="328"/>
    </row>
    <row r="7" spans="1:14" s="29" customFormat="1" ht="18" customHeight="1" x14ac:dyDescent="0.25">
      <c r="D7" s="156"/>
      <c r="E7" s="155"/>
      <c r="F7" s="33"/>
      <c r="G7" s="34"/>
      <c r="H7" s="34"/>
      <c r="I7" s="32"/>
      <c r="J7" s="32"/>
      <c r="K7" s="32"/>
    </row>
    <row r="8" spans="1:14" s="36" customFormat="1" ht="36" customHeight="1" x14ac:dyDescent="0.25">
      <c r="A8" s="92" t="s">
        <v>17</v>
      </c>
      <c r="B8" s="93" t="s">
        <v>18</v>
      </c>
      <c r="C8" s="157" t="s">
        <v>19</v>
      </c>
      <c r="D8" s="94" t="s">
        <v>88</v>
      </c>
      <c r="E8" s="94" t="s">
        <v>20</v>
      </c>
      <c r="F8" s="94" t="s">
        <v>21</v>
      </c>
      <c r="G8" s="95" t="s">
        <v>22</v>
      </c>
      <c r="H8" s="95" t="s">
        <v>23</v>
      </c>
      <c r="I8" s="93" t="s">
        <v>24</v>
      </c>
      <c r="J8" s="95" t="s">
        <v>25</v>
      </c>
      <c r="K8" s="95" t="s">
        <v>26</v>
      </c>
      <c r="L8" s="93" t="s">
        <v>27</v>
      </c>
      <c r="M8" s="93" t="s">
        <v>28</v>
      </c>
      <c r="N8" s="93" t="s">
        <v>29</v>
      </c>
    </row>
    <row r="9" spans="1:14" s="36" customFormat="1" ht="21" customHeight="1" x14ac:dyDescent="0.25">
      <c r="A9" s="96">
        <v>1</v>
      </c>
      <c r="B9" s="96">
        <v>2</v>
      </c>
      <c r="C9" s="96">
        <v>3</v>
      </c>
      <c r="D9" s="158">
        <v>4</v>
      </c>
      <c r="E9" s="96">
        <v>5</v>
      </c>
      <c r="F9" s="96">
        <v>6</v>
      </c>
      <c r="G9" s="96">
        <v>7</v>
      </c>
      <c r="H9" s="96">
        <v>8</v>
      </c>
      <c r="I9" s="96">
        <v>9</v>
      </c>
      <c r="J9" s="96">
        <v>10</v>
      </c>
      <c r="K9" s="96">
        <v>11</v>
      </c>
      <c r="L9" s="96">
        <v>12</v>
      </c>
      <c r="M9" s="96">
        <v>13</v>
      </c>
      <c r="N9" s="96">
        <v>14</v>
      </c>
    </row>
    <row r="10" spans="1:14" s="83" customFormat="1" ht="19.5" customHeight="1" thickBot="1" x14ac:dyDescent="0.3">
      <c r="A10" s="76"/>
      <c r="B10" s="77"/>
      <c r="C10" s="77" t="s">
        <v>30</v>
      </c>
      <c r="D10" s="159"/>
      <c r="E10" s="159"/>
      <c r="F10" s="79"/>
      <c r="G10" s="80"/>
      <c r="H10" s="81"/>
      <c r="I10" s="82"/>
      <c r="J10" s="81"/>
      <c r="K10" s="82"/>
      <c r="L10" s="82">
        <f>L11+L19</f>
        <v>0</v>
      </c>
      <c r="M10" s="81"/>
      <c r="N10" s="82"/>
    </row>
    <row r="11" spans="1:14" s="29" customFormat="1" ht="13.5" customHeight="1" thickBot="1" x14ac:dyDescent="0.25">
      <c r="A11" s="173"/>
      <c r="B11" s="160">
        <v>1</v>
      </c>
      <c r="C11" s="161" t="s">
        <v>93</v>
      </c>
      <c r="D11" s="162"/>
      <c r="E11" s="163"/>
      <c r="F11" s="164"/>
      <c r="G11" s="165"/>
      <c r="H11" s="166"/>
      <c r="I11" s="167"/>
      <c r="J11" s="168"/>
      <c r="K11" s="167"/>
      <c r="L11" s="169">
        <f>SUBTOTAL(9,L12:L19)</f>
        <v>0</v>
      </c>
      <c r="M11" s="168"/>
      <c r="N11" s="170"/>
    </row>
    <row r="12" spans="1:14" s="36" customFormat="1" ht="13.5" customHeight="1" x14ac:dyDescent="0.2">
      <c r="A12" s="174" t="s">
        <v>31</v>
      </c>
      <c r="B12" s="8"/>
      <c r="C12" s="179" t="s">
        <v>107</v>
      </c>
      <c r="D12" s="171">
        <v>1.5</v>
      </c>
      <c r="E12" s="193" t="s">
        <v>108</v>
      </c>
      <c r="F12" s="9"/>
      <c r="G12" s="10"/>
      <c r="H12" s="11"/>
      <c r="I12" s="11"/>
      <c r="J12" s="12"/>
      <c r="K12" s="11"/>
      <c r="L12" s="11"/>
      <c r="M12" s="14"/>
      <c r="N12" s="15"/>
    </row>
    <row r="13" spans="1:14" s="36" customFormat="1" ht="25.5" customHeight="1" x14ac:dyDescent="0.2">
      <c r="A13" s="174" t="s">
        <v>53</v>
      </c>
      <c r="B13" s="8"/>
      <c r="C13" s="175" t="s">
        <v>109</v>
      </c>
      <c r="D13" s="171">
        <v>11</v>
      </c>
      <c r="E13" s="193" t="s">
        <v>108</v>
      </c>
      <c r="F13" s="9"/>
      <c r="G13" s="10"/>
      <c r="H13" s="11"/>
      <c r="I13" s="11"/>
      <c r="J13" s="12"/>
      <c r="K13" s="11"/>
      <c r="L13" s="11"/>
      <c r="M13" s="14"/>
      <c r="N13" s="15"/>
    </row>
    <row r="14" spans="1:14" s="36" customFormat="1" ht="13.5" customHeight="1" x14ac:dyDescent="0.2">
      <c r="A14" s="174"/>
      <c r="B14" s="8"/>
      <c r="C14" s="194" t="s">
        <v>110</v>
      </c>
      <c r="D14" s="171"/>
      <c r="E14" s="193"/>
      <c r="F14" s="9"/>
      <c r="G14" s="10"/>
      <c r="H14" s="11"/>
      <c r="I14" s="11"/>
      <c r="J14" s="12"/>
      <c r="K14" s="11"/>
      <c r="L14" s="11"/>
      <c r="M14" s="14"/>
      <c r="N14" s="15"/>
    </row>
    <row r="15" spans="1:14" s="36" customFormat="1" ht="13.5" customHeight="1" x14ac:dyDescent="0.2">
      <c r="A15" s="174" t="s">
        <v>54</v>
      </c>
      <c r="B15" s="8"/>
      <c r="C15" s="179" t="s">
        <v>111</v>
      </c>
      <c r="D15" s="171">
        <v>25</v>
      </c>
      <c r="E15" s="193" t="s">
        <v>47</v>
      </c>
      <c r="F15" s="9"/>
      <c r="G15" s="10"/>
      <c r="H15" s="11"/>
      <c r="I15" s="11"/>
      <c r="J15" s="12"/>
      <c r="K15" s="11"/>
      <c r="L15" s="11"/>
      <c r="M15" s="14"/>
      <c r="N15" s="15"/>
    </row>
    <row r="16" spans="1:14" s="36" customFormat="1" ht="13.5" customHeight="1" x14ac:dyDescent="0.2">
      <c r="A16" s="174" t="s">
        <v>55</v>
      </c>
      <c r="B16" s="8"/>
      <c r="C16" s="179" t="s">
        <v>112</v>
      </c>
      <c r="D16" s="171">
        <v>200</v>
      </c>
      <c r="E16" s="193" t="s">
        <v>47</v>
      </c>
      <c r="F16" s="9"/>
      <c r="G16" s="10"/>
      <c r="H16" s="11"/>
      <c r="I16" s="11"/>
      <c r="J16" s="12"/>
      <c r="K16" s="11"/>
      <c r="L16" s="11"/>
      <c r="M16" s="14"/>
      <c r="N16" s="15"/>
    </row>
    <row r="17" spans="1:14" s="36" customFormat="1" ht="13.5" customHeight="1" x14ac:dyDescent="0.2">
      <c r="A17" s="174" t="s">
        <v>89</v>
      </c>
      <c r="B17" s="8"/>
      <c r="C17" s="179" t="s">
        <v>113</v>
      </c>
      <c r="D17" s="171">
        <v>30</v>
      </c>
      <c r="E17" s="193" t="s">
        <v>47</v>
      </c>
      <c r="F17" s="9"/>
      <c r="G17" s="10"/>
      <c r="H17" s="11"/>
      <c r="I17" s="11"/>
      <c r="J17" s="12"/>
      <c r="K17" s="11"/>
      <c r="L17" s="11"/>
      <c r="M17" s="14"/>
      <c r="N17" s="15"/>
    </row>
    <row r="18" spans="1:14" s="36" customFormat="1" ht="25.5" customHeight="1" x14ac:dyDescent="0.2">
      <c r="A18" s="174" t="s">
        <v>90</v>
      </c>
      <c r="B18" s="8"/>
      <c r="C18" s="175" t="s">
        <v>114</v>
      </c>
      <c r="D18" s="171">
        <v>1</v>
      </c>
      <c r="E18" s="193" t="s">
        <v>98</v>
      </c>
      <c r="F18" s="9"/>
      <c r="G18" s="10"/>
      <c r="H18" s="11"/>
      <c r="I18" s="11"/>
      <c r="J18" s="12"/>
      <c r="K18" s="11"/>
      <c r="L18" s="11"/>
      <c r="M18" s="14"/>
      <c r="N18" s="15"/>
    </row>
    <row r="19" spans="1:14" s="36" customFormat="1" ht="13.5" customHeight="1" x14ac:dyDescent="0.2">
      <c r="A19" s="174" t="s">
        <v>91</v>
      </c>
      <c r="B19" s="8"/>
      <c r="C19" s="179" t="s">
        <v>94</v>
      </c>
      <c r="D19" s="171">
        <v>2</v>
      </c>
      <c r="E19" s="193" t="s">
        <v>46</v>
      </c>
      <c r="F19" s="9"/>
      <c r="G19" s="10"/>
      <c r="H19" s="11"/>
      <c r="I19" s="11"/>
      <c r="J19" s="12"/>
      <c r="K19" s="11"/>
      <c r="L19" s="11"/>
      <c r="M19" s="14"/>
      <c r="N19" s="15"/>
    </row>
    <row r="20" spans="1:14" s="36" customFormat="1" ht="13.5" customHeight="1" x14ac:dyDescent="0.2">
      <c r="A20" s="174" t="s">
        <v>92</v>
      </c>
      <c r="B20" s="8"/>
      <c r="C20" s="179" t="s">
        <v>95</v>
      </c>
      <c r="D20" s="171">
        <v>2</v>
      </c>
      <c r="E20" s="193" t="s">
        <v>46</v>
      </c>
      <c r="F20" s="9"/>
      <c r="G20" s="10"/>
      <c r="H20" s="11"/>
      <c r="I20" s="11"/>
      <c r="J20" s="12"/>
      <c r="K20" s="11"/>
      <c r="L20" s="11"/>
      <c r="M20" s="14"/>
      <c r="N20" s="15"/>
    </row>
    <row r="21" spans="1:14" s="36" customFormat="1" ht="13.5" customHeight="1" x14ac:dyDescent="0.2">
      <c r="A21" s="174" t="s">
        <v>97</v>
      </c>
      <c r="B21" s="8"/>
      <c r="C21" s="179" t="s">
        <v>115</v>
      </c>
      <c r="D21" s="171">
        <v>3</v>
      </c>
      <c r="E21" s="193" t="s">
        <v>46</v>
      </c>
      <c r="F21" s="9"/>
      <c r="G21" s="10"/>
      <c r="H21" s="11"/>
      <c r="I21" s="11"/>
      <c r="J21" s="12"/>
      <c r="K21" s="11"/>
      <c r="L21" s="11"/>
      <c r="M21" s="14"/>
      <c r="N21" s="15"/>
    </row>
    <row r="22" spans="1:14" s="36" customFormat="1" ht="13.5" customHeight="1" x14ac:dyDescent="0.2">
      <c r="A22" s="174" t="s">
        <v>101</v>
      </c>
      <c r="B22" s="8"/>
      <c r="C22" s="179" t="s">
        <v>96</v>
      </c>
      <c r="D22" s="171">
        <v>2</v>
      </c>
      <c r="E22" s="193" t="s">
        <v>46</v>
      </c>
      <c r="F22" s="9"/>
      <c r="G22" s="10"/>
      <c r="H22" s="11"/>
      <c r="I22" s="11"/>
      <c r="J22" s="12"/>
      <c r="K22" s="11"/>
      <c r="L22" s="11"/>
      <c r="M22" s="14"/>
      <c r="N22" s="15"/>
    </row>
    <row r="23" spans="1:14" s="36" customFormat="1" ht="13.5" customHeight="1" x14ac:dyDescent="0.2">
      <c r="A23" s="174" t="s">
        <v>102</v>
      </c>
      <c r="B23" s="8"/>
      <c r="C23" s="179" t="s">
        <v>117</v>
      </c>
      <c r="D23" s="171">
        <v>1</v>
      </c>
      <c r="E23" s="193" t="s">
        <v>98</v>
      </c>
      <c r="F23" s="9"/>
      <c r="G23" s="10"/>
      <c r="H23" s="11"/>
      <c r="I23" s="11"/>
      <c r="J23" s="12"/>
      <c r="K23" s="11"/>
      <c r="L23" s="11"/>
      <c r="M23" s="14"/>
      <c r="N23" s="15"/>
    </row>
    <row r="24" spans="1:14" s="36" customFormat="1" ht="13.5" customHeight="1" x14ac:dyDescent="0.2">
      <c r="A24" s="174" t="s">
        <v>103</v>
      </c>
      <c r="B24" s="8"/>
      <c r="C24" s="179" t="s">
        <v>118</v>
      </c>
      <c r="D24" s="171">
        <v>1</v>
      </c>
      <c r="E24" s="193" t="s">
        <v>98</v>
      </c>
      <c r="F24" s="9"/>
      <c r="G24" s="10"/>
      <c r="H24" s="11"/>
      <c r="I24" s="11"/>
      <c r="J24" s="12"/>
      <c r="K24" s="11"/>
      <c r="L24" s="11"/>
      <c r="M24" s="14"/>
      <c r="N24" s="15"/>
    </row>
    <row r="25" spans="1:14" s="36" customFormat="1" ht="13.5" customHeight="1" x14ac:dyDescent="0.2">
      <c r="A25" s="174" t="s">
        <v>104</v>
      </c>
      <c r="B25" s="8"/>
      <c r="C25" s="179" t="s">
        <v>99</v>
      </c>
      <c r="D25" s="171">
        <v>1</v>
      </c>
      <c r="E25" s="193" t="s">
        <v>98</v>
      </c>
      <c r="F25" s="9"/>
      <c r="G25" s="10"/>
      <c r="H25" s="11"/>
      <c r="I25" s="11"/>
      <c r="J25" s="12"/>
      <c r="K25" s="11"/>
      <c r="L25" s="11"/>
      <c r="M25" s="14"/>
      <c r="N25" s="15"/>
    </row>
    <row r="26" spans="1:14" s="36" customFormat="1" ht="13.5" customHeight="1" x14ac:dyDescent="0.2">
      <c r="A26" s="174" t="s">
        <v>105</v>
      </c>
      <c r="B26" s="8"/>
      <c r="C26" s="179" t="s">
        <v>116</v>
      </c>
      <c r="D26" s="171">
        <v>1</v>
      </c>
      <c r="E26" s="193" t="s">
        <v>98</v>
      </c>
      <c r="F26" s="9"/>
      <c r="G26" s="10"/>
      <c r="H26" s="11"/>
      <c r="I26" s="11"/>
      <c r="J26" s="12"/>
      <c r="K26" s="11"/>
      <c r="L26" s="11"/>
      <c r="M26" s="14"/>
      <c r="N26" s="15"/>
    </row>
    <row r="27" spans="1:14" s="36" customFormat="1" ht="13.5" customHeight="1" x14ac:dyDescent="0.2">
      <c r="A27" s="174" t="s">
        <v>106</v>
      </c>
      <c r="B27" s="8"/>
      <c r="C27" s="179" t="s">
        <v>100</v>
      </c>
      <c r="D27" s="171">
        <v>1</v>
      </c>
      <c r="E27" s="193" t="s">
        <v>98</v>
      </c>
      <c r="F27" s="9"/>
      <c r="G27" s="10"/>
      <c r="H27" s="11"/>
      <c r="I27" s="11"/>
      <c r="J27" s="12"/>
      <c r="K27" s="11"/>
      <c r="L27" s="11"/>
      <c r="M27" s="14"/>
      <c r="N27" s="15"/>
    </row>
    <row r="28" spans="1:14" s="36" customFormat="1" ht="13.5" customHeight="1" x14ac:dyDescent="0.2">
      <c r="A28" s="174"/>
      <c r="B28" s="8"/>
      <c r="C28" s="179"/>
      <c r="D28" s="171"/>
      <c r="E28" s="193"/>
      <c r="F28" s="9"/>
      <c r="G28" s="10"/>
      <c r="H28" s="11"/>
      <c r="I28" s="11"/>
      <c r="J28" s="12"/>
      <c r="K28" s="11"/>
      <c r="L28" s="11"/>
      <c r="M28" s="14"/>
      <c r="N28" s="15"/>
    </row>
    <row r="29" spans="1:14" s="36" customFormat="1" ht="13.5" customHeight="1" x14ac:dyDescent="0.2">
      <c r="A29" s="174"/>
      <c r="B29" s="8"/>
      <c r="C29" s="179"/>
      <c r="D29" s="171"/>
      <c r="E29" s="176"/>
      <c r="F29" s="9"/>
      <c r="G29" s="10"/>
      <c r="H29" s="11"/>
      <c r="I29" s="11"/>
      <c r="J29" s="12"/>
      <c r="K29" s="11"/>
      <c r="L29" s="11"/>
      <c r="M29" s="14"/>
      <c r="N29" s="15"/>
    </row>
    <row r="30" spans="1:14" s="36" customFormat="1" ht="13.5" customHeight="1" x14ac:dyDescent="0.2">
      <c r="A30" s="174"/>
      <c r="B30" s="8"/>
      <c r="C30" s="179"/>
      <c r="D30" s="171"/>
      <c r="E30" s="176"/>
      <c r="F30" s="9"/>
      <c r="G30" s="10"/>
      <c r="H30" s="11"/>
      <c r="I30" s="11"/>
      <c r="J30" s="12"/>
      <c r="K30" s="11"/>
      <c r="L30" s="11"/>
      <c r="M30" s="14"/>
      <c r="N30" s="15"/>
    </row>
    <row r="31" spans="1:14" s="36" customFormat="1" ht="13.5" customHeight="1" x14ac:dyDescent="0.2">
      <c r="A31" s="174"/>
      <c r="B31" s="8"/>
      <c r="C31" s="179"/>
      <c r="D31" s="171"/>
      <c r="E31" s="176"/>
      <c r="F31" s="9"/>
      <c r="G31" s="10"/>
      <c r="H31" s="11"/>
      <c r="I31" s="11"/>
      <c r="J31" s="12"/>
      <c r="K31" s="11"/>
      <c r="L31" s="11"/>
      <c r="M31" s="14"/>
      <c r="N31" s="15"/>
    </row>
    <row r="32" spans="1:14" s="36" customFormat="1" ht="13.5" customHeight="1" x14ac:dyDescent="0.2">
      <c r="A32" s="174"/>
      <c r="B32" s="8"/>
      <c r="C32" s="179"/>
      <c r="D32" s="171"/>
      <c r="E32" s="176"/>
      <c r="F32" s="9"/>
      <c r="G32" s="10"/>
      <c r="H32" s="11"/>
      <c r="I32" s="11"/>
      <c r="J32" s="12"/>
      <c r="K32" s="11"/>
      <c r="L32" s="11"/>
      <c r="M32" s="14"/>
      <c r="N32" s="15"/>
    </row>
    <row r="33" spans="1:14" s="36" customFormat="1" ht="13.5" customHeight="1" x14ac:dyDescent="0.2">
      <c r="A33" s="174"/>
      <c r="B33" s="8"/>
      <c r="C33" s="179"/>
      <c r="D33" s="171"/>
      <c r="E33" s="176"/>
      <c r="F33" s="9"/>
      <c r="G33" s="10"/>
      <c r="H33" s="11"/>
      <c r="I33" s="11"/>
      <c r="J33" s="12"/>
      <c r="K33" s="11"/>
      <c r="L33" s="11"/>
      <c r="M33" s="14"/>
      <c r="N33" s="15"/>
    </row>
    <row r="34" spans="1:14" s="36" customFormat="1" ht="13.5" customHeight="1" x14ac:dyDescent="0.2">
      <c r="A34" s="174"/>
      <c r="B34" s="8"/>
      <c r="C34" s="179"/>
      <c r="D34" s="171"/>
      <c r="E34" s="176"/>
      <c r="F34" s="9"/>
      <c r="G34" s="10"/>
      <c r="H34" s="11"/>
      <c r="I34" s="11"/>
      <c r="J34" s="12"/>
      <c r="K34" s="11"/>
      <c r="L34" s="11"/>
      <c r="M34" s="14"/>
      <c r="N34" s="15"/>
    </row>
    <row r="35" spans="1:14" s="36" customFormat="1" ht="13.5" customHeight="1" x14ac:dyDescent="0.2">
      <c r="A35" s="174"/>
      <c r="B35" s="8"/>
      <c r="C35" s="179"/>
      <c r="D35" s="171"/>
      <c r="E35" s="176"/>
      <c r="F35" s="9"/>
      <c r="G35" s="10"/>
      <c r="H35" s="11"/>
      <c r="I35" s="11"/>
      <c r="J35" s="12"/>
      <c r="K35" s="11"/>
      <c r="L35" s="11"/>
      <c r="M35" s="14"/>
      <c r="N35" s="15"/>
    </row>
    <row r="36" spans="1:14" s="36" customFormat="1" ht="13.5" customHeight="1" x14ac:dyDescent="0.2">
      <c r="A36" s="180"/>
      <c r="B36" s="8"/>
      <c r="C36" s="172"/>
      <c r="D36" s="177"/>
      <c r="E36" s="178"/>
      <c r="F36" s="181"/>
      <c r="G36" s="71"/>
      <c r="H36" s="72"/>
      <c r="I36" s="72"/>
      <c r="J36" s="73"/>
      <c r="K36" s="72"/>
      <c r="L36" s="74"/>
      <c r="M36" s="73"/>
      <c r="N36" s="75"/>
    </row>
    <row r="37" spans="1:14" s="36" customFormat="1" ht="13.5" customHeight="1" thickBot="1" x14ac:dyDescent="0.25">
      <c r="A37" s="195"/>
      <c r="B37" s="182"/>
      <c r="C37" s="183"/>
      <c r="D37" s="184"/>
      <c r="E37" s="185"/>
      <c r="F37" s="186"/>
      <c r="G37" s="187"/>
      <c r="H37" s="188"/>
      <c r="I37" s="188"/>
      <c r="J37" s="189"/>
      <c r="K37" s="188"/>
      <c r="L37" s="190"/>
      <c r="M37" s="189"/>
      <c r="N37" s="191"/>
    </row>
  </sheetData>
  <mergeCells count="19">
    <mergeCell ref="F5:G5"/>
    <mergeCell ref="H5:L5"/>
    <mergeCell ref="A2:B2"/>
    <mergeCell ref="C2:D2"/>
    <mergeCell ref="F2:G2"/>
    <mergeCell ref="H2:L2"/>
    <mergeCell ref="M2:N6"/>
    <mergeCell ref="A3:B3"/>
    <mergeCell ref="C3:D3"/>
    <mergeCell ref="F3:G3"/>
    <mergeCell ref="H3:L3"/>
    <mergeCell ref="A4:B4"/>
    <mergeCell ref="C6:D6"/>
    <mergeCell ref="F6:G6"/>
    <mergeCell ref="H6:L6"/>
    <mergeCell ref="C4:D4"/>
    <mergeCell ref="F4:G4"/>
    <mergeCell ref="H4:L4"/>
    <mergeCell ref="C5:D5"/>
  </mergeCells>
  <pageMargins left="0.43307086614173229" right="0.27559055118110237" top="0.74803149606299213" bottom="0.74803149606299213" header="0.31496062992125984" footer="0.31496062992125984"/>
  <pageSetup paperSize="9" scale="74" fitToHeight="0" orientation="landscape" r:id="rId1"/>
  <rowBreaks count="1" manualBreakCount="1">
    <brk id="37" max="1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N137"/>
  <sheetViews>
    <sheetView tabSelected="1" zoomScale="115" zoomScaleNormal="115" workbookViewId="0">
      <selection activeCell="B20" sqref="B20:F21"/>
    </sheetView>
  </sheetViews>
  <sheetFormatPr defaultRowHeight="15" x14ac:dyDescent="0.25"/>
  <cols>
    <col min="1" max="1" width="10.7109375" style="2" customWidth="1"/>
    <col min="2" max="2" width="11" style="2" customWidth="1"/>
    <col min="3" max="3" width="34.5703125" style="3" bestFit="1" customWidth="1"/>
    <col min="4" max="4" width="36.5703125" style="3" customWidth="1"/>
    <col min="5" max="5" width="9.85546875" style="3" customWidth="1"/>
    <col min="6" max="6" width="4" style="4" customWidth="1"/>
    <col min="7" max="7" width="10.85546875" style="5" customWidth="1"/>
    <col min="8" max="9" width="10.85546875" style="6" customWidth="1"/>
    <col min="10" max="13" width="10.85546875" style="7" customWidth="1"/>
    <col min="14" max="14" width="16.28515625" style="7" customWidth="1"/>
    <col min="15" max="255" width="9" style="1"/>
    <col min="256" max="256" width="3.5703125" style="1" customWidth="1"/>
    <col min="257" max="257" width="6.7109375" style="1" customWidth="1"/>
    <col min="258" max="258" width="52" style="1" customWidth="1"/>
    <col min="259" max="259" width="5.28515625" style="1" customWidth="1"/>
    <col min="260" max="260" width="11.5703125" style="1" customWidth="1"/>
    <col min="261" max="261" width="11" style="1" customWidth="1"/>
    <col min="262" max="262" width="12" style="1" customWidth="1"/>
    <col min="263" max="268" width="11.85546875" style="1" customWidth="1"/>
    <col min="269" max="511" width="9" style="1"/>
    <col min="512" max="512" width="3.5703125" style="1" customWidth="1"/>
    <col min="513" max="513" width="6.7109375" style="1" customWidth="1"/>
    <col min="514" max="514" width="52" style="1" customWidth="1"/>
    <col min="515" max="515" width="5.28515625" style="1" customWidth="1"/>
    <col min="516" max="516" width="11.5703125" style="1" customWidth="1"/>
    <col min="517" max="517" width="11" style="1" customWidth="1"/>
    <col min="518" max="518" width="12" style="1" customWidth="1"/>
    <col min="519" max="524" width="11.85546875" style="1" customWidth="1"/>
    <col min="525" max="767" width="9" style="1"/>
    <col min="768" max="768" width="3.5703125" style="1" customWidth="1"/>
    <col min="769" max="769" width="6.7109375" style="1" customWidth="1"/>
    <col min="770" max="770" width="52" style="1" customWidth="1"/>
    <col min="771" max="771" width="5.28515625" style="1" customWidth="1"/>
    <col min="772" max="772" width="11.5703125" style="1" customWidth="1"/>
    <col min="773" max="773" width="11" style="1" customWidth="1"/>
    <col min="774" max="774" width="12" style="1" customWidth="1"/>
    <col min="775" max="780" width="11.85546875" style="1" customWidth="1"/>
    <col min="781" max="1023" width="9" style="1"/>
    <col min="1024" max="1024" width="3.5703125" style="1" customWidth="1"/>
    <col min="1025" max="1025" width="6.7109375" style="1" customWidth="1"/>
    <col min="1026" max="1026" width="52" style="1" customWidth="1"/>
    <col min="1027" max="1027" width="5.28515625" style="1" customWidth="1"/>
    <col min="1028" max="1028" width="11.5703125" style="1" customWidth="1"/>
    <col min="1029" max="1029" width="11" style="1" customWidth="1"/>
    <col min="1030" max="1030" width="12" style="1" customWidth="1"/>
    <col min="1031" max="1036" width="11.85546875" style="1" customWidth="1"/>
    <col min="1037" max="1279" width="9" style="1"/>
    <col min="1280" max="1280" width="3.5703125" style="1" customWidth="1"/>
    <col min="1281" max="1281" width="6.7109375" style="1" customWidth="1"/>
    <col min="1282" max="1282" width="52" style="1" customWidth="1"/>
    <col min="1283" max="1283" width="5.28515625" style="1" customWidth="1"/>
    <col min="1284" max="1284" width="11.5703125" style="1" customWidth="1"/>
    <col min="1285" max="1285" width="11" style="1" customWidth="1"/>
    <col min="1286" max="1286" width="12" style="1" customWidth="1"/>
    <col min="1287" max="1292" width="11.85546875" style="1" customWidth="1"/>
    <col min="1293" max="1535" width="9" style="1"/>
    <col min="1536" max="1536" width="3.5703125" style="1" customWidth="1"/>
    <col min="1537" max="1537" width="6.7109375" style="1" customWidth="1"/>
    <col min="1538" max="1538" width="52" style="1" customWidth="1"/>
    <col min="1539" max="1539" width="5.28515625" style="1" customWidth="1"/>
    <col min="1540" max="1540" width="11.5703125" style="1" customWidth="1"/>
    <col min="1541" max="1541" width="11" style="1" customWidth="1"/>
    <col min="1542" max="1542" width="12" style="1" customWidth="1"/>
    <col min="1543" max="1548" width="11.85546875" style="1" customWidth="1"/>
    <col min="1549" max="1791" width="9" style="1"/>
    <col min="1792" max="1792" width="3.5703125" style="1" customWidth="1"/>
    <col min="1793" max="1793" width="6.7109375" style="1" customWidth="1"/>
    <col min="1794" max="1794" width="52" style="1" customWidth="1"/>
    <col min="1795" max="1795" width="5.28515625" style="1" customWidth="1"/>
    <col min="1796" max="1796" width="11.5703125" style="1" customWidth="1"/>
    <col min="1797" max="1797" width="11" style="1" customWidth="1"/>
    <col min="1798" max="1798" width="12" style="1" customWidth="1"/>
    <col min="1799" max="1804" width="11.85546875" style="1" customWidth="1"/>
    <col min="1805" max="2047" width="9" style="1"/>
    <col min="2048" max="2048" width="3.5703125" style="1" customWidth="1"/>
    <col min="2049" max="2049" width="6.7109375" style="1" customWidth="1"/>
    <col min="2050" max="2050" width="52" style="1" customWidth="1"/>
    <col min="2051" max="2051" width="5.28515625" style="1" customWidth="1"/>
    <col min="2052" max="2052" width="11.5703125" style="1" customWidth="1"/>
    <col min="2053" max="2053" width="11" style="1" customWidth="1"/>
    <col min="2054" max="2054" width="12" style="1" customWidth="1"/>
    <col min="2055" max="2060" width="11.85546875" style="1" customWidth="1"/>
    <col min="2061" max="2303" width="9" style="1"/>
    <col min="2304" max="2304" width="3.5703125" style="1" customWidth="1"/>
    <col min="2305" max="2305" width="6.7109375" style="1" customWidth="1"/>
    <col min="2306" max="2306" width="52" style="1" customWidth="1"/>
    <col min="2307" max="2307" width="5.28515625" style="1" customWidth="1"/>
    <col min="2308" max="2308" width="11.5703125" style="1" customWidth="1"/>
    <col min="2309" max="2309" width="11" style="1" customWidth="1"/>
    <col min="2310" max="2310" width="12" style="1" customWidth="1"/>
    <col min="2311" max="2316" width="11.85546875" style="1" customWidth="1"/>
    <col min="2317" max="2559" width="9" style="1"/>
    <col min="2560" max="2560" width="3.5703125" style="1" customWidth="1"/>
    <col min="2561" max="2561" width="6.7109375" style="1" customWidth="1"/>
    <col min="2562" max="2562" width="52" style="1" customWidth="1"/>
    <col min="2563" max="2563" width="5.28515625" style="1" customWidth="1"/>
    <col min="2564" max="2564" width="11.5703125" style="1" customWidth="1"/>
    <col min="2565" max="2565" width="11" style="1" customWidth="1"/>
    <col min="2566" max="2566" width="12" style="1" customWidth="1"/>
    <col min="2567" max="2572" width="11.85546875" style="1" customWidth="1"/>
    <col min="2573" max="2815" width="9" style="1"/>
    <col min="2816" max="2816" width="3.5703125" style="1" customWidth="1"/>
    <col min="2817" max="2817" width="6.7109375" style="1" customWidth="1"/>
    <col min="2818" max="2818" width="52" style="1" customWidth="1"/>
    <col min="2819" max="2819" width="5.28515625" style="1" customWidth="1"/>
    <col min="2820" max="2820" width="11.5703125" style="1" customWidth="1"/>
    <col min="2821" max="2821" width="11" style="1" customWidth="1"/>
    <col min="2822" max="2822" width="12" style="1" customWidth="1"/>
    <col min="2823" max="2828" width="11.85546875" style="1" customWidth="1"/>
    <col min="2829" max="3071" width="9" style="1"/>
    <col min="3072" max="3072" width="3.5703125" style="1" customWidth="1"/>
    <col min="3073" max="3073" width="6.7109375" style="1" customWidth="1"/>
    <col min="3074" max="3074" width="52" style="1" customWidth="1"/>
    <col min="3075" max="3075" width="5.28515625" style="1" customWidth="1"/>
    <col min="3076" max="3076" width="11.5703125" style="1" customWidth="1"/>
    <col min="3077" max="3077" width="11" style="1" customWidth="1"/>
    <col min="3078" max="3078" width="12" style="1" customWidth="1"/>
    <col min="3079" max="3084" width="11.85546875" style="1" customWidth="1"/>
    <col min="3085" max="3327" width="9" style="1"/>
    <col min="3328" max="3328" width="3.5703125" style="1" customWidth="1"/>
    <col min="3329" max="3329" width="6.7109375" style="1" customWidth="1"/>
    <col min="3330" max="3330" width="52" style="1" customWidth="1"/>
    <col min="3331" max="3331" width="5.28515625" style="1" customWidth="1"/>
    <col min="3332" max="3332" width="11.5703125" style="1" customWidth="1"/>
    <col min="3333" max="3333" width="11" style="1" customWidth="1"/>
    <col min="3334" max="3334" width="12" style="1" customWidth="1"/>
    <col min="3335" max="3340" width="11.85546875" style="1" customWidth="1"/>
    <col min="3341" max="3583" width="9" style="1"/>
    <col min="3584" max="3584" width="3.5703125" style="1" customWidth="1"/>
    <col min="3585" max="3585" width="6.7109375" style="1" customWidth="1"/>
    <col min="3586" max="3586" width="52" style="1" customWidth="1"/>
    <col min="3587" max="3587" width="5.28515625" style="1" customWidth="1"/>
    <col min="3588" max="3588" width="11.5703125" style="1" customWidth="1"/>
    <col min="3589" max="3589" width="11" style="1" customWidth="1"/>
    <col min="3590" max="3590" width="12" style="1" customWidth="1"/>
    <col min="3591" max="3596" width="11.85546875" style="1" customWidth="1"/>
    <col min="3597" max="3839" width="9" style="1"/>
    <col min="3840" max="3840" width="3.5703125" style="1" customWidth="1"/>
    <col min="3841" max="3841" width="6.7109375" style="1" customWidth="1"/>
    <col min="3842" max="3842" width="52" style="1" customWidth="1"/>
    <col min="3843" max="3843" width="5.28515625" style="1" customWidth="1"/>
    <col min="3844" max="3844" width="11.5703125" style="1" customWidth="1"/>
    <col min="3845" max="3845" width="11" style="1" customWidth="1"/>
    <col min="3846" max="3846" width="12" style="1" customWidth="1"/>
    <col min="3847" max="3852" width="11.85546875" style="1" customWidth="1"/>
    <col min="3853" max="4095" width="9" style="1"/>
    <col min="4096" max="4096" width="3.5703125" style="1" customWidth="1"/>
    <col min="4097" max="4097" width="6.7109375" style="1" customWidth="1"/>
    <col min="4098" max="4098" width="52" style="1" customWidth="1"/>
    <col min="4099" max="4099" width="5.28515625" style="1" customWidth="1"/>
    <col min="4100" max="4100" width="11.5703125" style="1" customWidth="1"/>
    <col min="4101" max="4101" width="11" style="1" customWidth="1"/>
    <col min="4102" max="4102" width="12" style="1" customWidth="1"/>
    <col min="4103" max="4108" width="11.85546875" style="1" customWidth="1"/>
    <col min="4109" max="4351" width="9" style="1"/>
    <col min="4352" max="4352" width="3.5703125" style="1" customWidth="1"/>
    <col min="4353" max="4353" width="6.7109375" style="1" customWidth="1"/>
    <col min="4354" max="4354" width="52" style="1" customWidth="1"/>
    <col min="4355" max="4355" width="5.28515625" style="1" customWidth="1"/>
    <col min="4356" max="4356" width="11.5703125" style="1" customWidth="1"/>
    <col min="4357" max="4357" width="11" style="1" customWidth="1"/>
    <col min="4358" max="4358" width="12" style="1" customWidth="1"/>
    <col min="4359" max="4364" width="11.85546875" style="1" customWidth="1"/>
    <col min="4365" max="4607" width="9" style="1"/>
    <col min="4608" max="4608" width="3.5703125" style="1" customWidth="1"/>
    <col min="4609" max="4609" width="6.7109375" style="1" customWidth="1"/>
    <col min="4610" max="4610" width="52" style="1" customWidth="1"/>
    <col min="4611" max="4611" width="5.28515625" style="1" customWidth="1"/>
    <col min="4612" max="4612" width="11.5703125" style="1" customWidth="1"/>
    <col min="4613" max="4613" width="11" style="1" customWidth="1"/>
    <col min="4614" max="4614" width="12" style="1" customWidth="1"/>
    <col min="4615" max="4620" width="11.85546875" style="1" customWidth="1"/>
    <col min="4621" max="4863" width="9" style="1"/>
    <col min="4864" max="4864" width="3.5703125" style="1" customWidth="1"/>
    <col min="4865" max="4865" width="6.7109375" style="1" customWidth="1"/>
    <col min="4866" max="4866" width="52" style="1" customWidth="1"/>
    <col min="4867" max="4867" width="5.28515625" style="1" customWidth="1"/>
    <col min="4868" max="4868" width="11.5703125" style="1" customWidth="1"/>
    <col min="4869" max="4869" width="11" style="1" customWidth="1"/>
    <col min="4870" max="4870" width="12" style="1" customWidth="1"/>
    <col min="4871" max="4876" width="11.85546875" style="1" customWidth="1"/>
    <col min="4877" max="5119" width="9" style="1"/>
    <col min="5120" max="5120" width="3.5703125" style="1" customWidth="1"/>
    <col min="5121" max="5121" width="6.7109375" style="1" customWidth="1"/>
    <col min="5122" max="5122" width="52" style="1" customWidth="1"/>
    <col min="5123" max="5123" width="5.28515625" style="1" customWidth="1"/>
    <col min="5124" max="5124" width="11.5703125" style="1" customWidth="1"/>
    <col min="5125" max="5125" width="11" style="1" customWidth="1"/>
    <col min="5126" max="5126" width="12" style="1" customWidth="1"/>
    <col min="5127" max="5132" width="11.85546875" style="1" customWidth="1"/>
    <col min="5133" max="5375" width="9" style="1"/>
    <col min="5376" max="5376" width="3.5703125" style="1" customWidth="1"/>
    <col min="5377" max="5377" width="6.7109375" style="1" customWidth="1"/>
    <col min="5378" max="5378" width="52" style="1" customWidth="1"/>
    <col min="5379" max="5379" width="5.28515625" style="1" customWidth="1"/>
    <col min="5380" max="5380" width="11.5703125" style="1" customWidth="1"/>
    <col min="5381" max="5381" width="11" style="1" customWidth="1"/>
    <col min="5382" max="5382" width="12" style="1" customWidth="1"/>
    <col min="5383" max="5388" width="11.85546875" style="1" customWidth="1"/>
    <col min="5389" max="5631" width="9" style="1"/>
    <col min="5632" max="5632" width="3.5703125" style="1" customWidth="1"/>
    <col min="5633" max="5633" width="6.7109375" style="1" customWidth="1"/>
    <col min="5634" max="5634" width="52" style="1" customWidth="1"/>
    <col min="5635" max="5635" width="5.28515625" style="1" customWidth="1"/>
    <col min="5636" max="5636" width="11.5703125" style="1" customWidth="1"/>
    <col min="5637" max="5637" width="11" style="1" customWidth="1"/>
    <col min="5638" max="5638" width="12" style="1" customWidth="1"/>
    <col min="5639" max="5644" width="11.85546875" style="1" customWidth="1"/>
    <col min="5645" max="5887" width="9" style="1"/>
    <col min="5888" max="5888" width="3.5703125" style="1" customWidth="1"/>
    <col min="5889" max="5889" width="6.7109375" style="1" customWidth="1"/>
    <col min="5890" max="5890" width="52" style="1" customWidth="1"/>
    <col min="5891" max="5891" width="5.28515625" style="1" customWidth="1"/>
    <col min="5892" max="5892" width="11.5703125" style="1" customWidth="1"/>
    <col min="5893" max="5893" width="11" style="1" customWidth="1"/>
    <col min="5894" max="5894" width="12" style="1" customWidth="1"/>
    <col min="5895" max="5900" width="11.85546875" style="1" customWidth="1"/>
    <col min="5901" max="6143" width="9" style="1"/>
    <col min="6144" max="6144" width="3.5703125" style="1" customWidth="1"/>
    <col min="6145" max="6145" width="6.7109375" style="1" customWidth="1"/>
    <col min="6146" max="6146" width="52" style="1" customWidth="1"/>
    <col min="6147" max="6147" width="5.28515625" style="1" customWidth="1"/>
    <col min="6148" max="6148" width="11.5703125" style="1" customWidth="1"/>
    <col min="6149" max="6149" width="11" style="1" customWidth="1"/>
    <col min="6150" max="6150" width="12" style="1" customWidth="1"/>
    <col min="6151" max="6156" width="11.85546875" style="1" customWidth="1"/>
    <col min="6157" max="6399" width="9" style="1"/>
    <col min="6400" max="6400" width="3.5703125" style="1" customWidth="1"/>
    <col min="6401" max="6401" width="6.7109375" style="1" customWidth="1"/>
    <col min="6402" max="6402" width="52" style="1" customWidth="1"/>
    <col min="6403" max="6403" width="5.28515625" style="1" customWidth="1"/>
    <col min="6404" max="6404" width="11.5703125" style="1" customWidth="1"/>
    <col min="6405" max="6405" width="11" style="1" customWidth="1"/>
    <col min="6406" max="6406" width="12" style="1" customWidth="1"/>
    <col min="6407" max="6412" width="11.85546875" style="1" customWidth="1"/>
    <col min="6413" max="6655" width="9" style="1"/>
    <col min="6656" max="6656" width="3.5703125" style="1" customWidth="1"/>
    <col min="6657" max="6657" width="6.7109375" style="1" customWidth="1"/>
    <col min="6658" max="6658" width="52" style="1" customWidth="1"/>
    <col min="6659" max="6659" width="5.28515625" style="1" customWidth="1"/>
    <col min="6660" max="6660" width="11.5703125" style="1" customWidth="1"/>
    <col min="6661" max="6661" width="11" style="1" customWidth="1"/>
    <col min="6662" max="6662" width="12" style="1" customWidth="1"/>
    <col min="6663" max="6668" width="11.85546875" style="1" customWidth="1"/>
    <col min="6669" max="6911" width="9" style="1"/>
    <col min="6912" max="6912" width="3.5703125" style="1" customWidth="1"/>
    <col min="6913" max="6913" width="6.7109375" style="1" customWidth="1"/>
    <col min="6914" max="6914" width="52" style="1" customWidth="1"/>
    <col min="6915" max="6915" width="5.28515625" style="1" customWidth="1"/>
    <col min="6916" max="6916" width="11.5703125" style="1" customWidth="1"/>
    <col min="6917" max="6917" width="11" style="1" customWidth="1"/>
    <col min="6918" max="6918" width="12" style="1" customWidth="1"/>
    <col min="6919" max="6924" width="11.85546875" style="1" customWidth="1"/>
    <col min="6925" max="7167" width="9" style="1"/>
    <col min="7168" max="7168" width="3.5703125" style="1" customWidth="1"/>
    <col min="7169" max="7169" width="6.7109375" style="1" customWidth="1"/>
    <col min="7170" max="7170" width="52" style="1" customWidth="1"/>
    <col min="7171" max="7171" width="5.28515625" style="1" customWidth="1"/>
    <col min="7172" max="7172" width="11.5703125" style="1" customWidth="1"/>
    <col min="7173" max="7173" width="11" style="1" customWidth="1"/>
    <col min="7174" max="7174" width="12" style="1" customWidth="1"/>
    <col min="7175" max="7180" width="11.85546875" style="1" customWidth="1"/>
    <col min="7181" max="7423" width="9" style="1"/>
    <col min="7424" max="7424" width="3.5703125" style="1" customWidth="1"/>
    <col min="7425" max="7425" width="6.7109375" style="1" customWidth="1"/>
    <col min="7426" max="7426" width="52" style="1" customWidth="1"/>
    <col min="7427" max="7427" width="5.28515625" style="1" customWidth="1"/>
    <col min="7428" max="7428" width="11.5703125" style="1" customWidth="1"/>
    <col min="7429" max="7429" width="11" style="1" customWidth="1"/>
    <col min="7430" max="7430" width="12" style="1" customWidth="1"/>
    <col min="7431" max="7436" width="11.85546875" style="1" customWidth="1"/>
    <col min="7437" max="7679" width="9" style="1"/>
    <col min="7680" max="7680" width="3.5703125" style="1" customWidth="1"/>
    <col min="7681" max="7681" width="6.7109375" style="1" customWidth="1"/>
    <col min="7682" max="7682" width="52" style="1" customWidth="1"/>
    <col min="7683" max="7683" width="5.28515625" style="1" customWidth="1"/>
    <col min="7684" max="7684" width="11.5703125" style="1" customWidth="1"/>
    <col min="7685" max="7685" width="11" style="1" customWidth="1"/>
    <col min="7686" max="7686" width="12" style="1" customWidth="1"/>
    <col min="7687" max="7692" width="11.85546875" style="1" customWidth="1"/>
    <col min="7693" max="7935" width="9" style="1"/>
    <col min="7936" max="7936" width="3.5703125" style="1" customWidth="1"/>
    <col min="7937" max="7937" width="6.7109375" style="1" customWidth="1"/>
    <col min="7938" max="7938" width="52" style="1" customWidth="1"/>
    <col min="7939" max="7939" width="5.28515625" style="1" customWidth="1"/>
    <col min="7940" max="7940" width="11.5703125" style="1" customWidth="1"/>
    <col min="7941" max="7941" width="11" style="1" customWidth="1"/>
    <col min="7942" max="7942" width="12" style="1" customWidth="1"/>
    <col min="7943" max="7948" width="11.85546875" style="1" customWidth="1"/>
    <col min="7949" max="8191" width="9" style="1"/>
    <col min="8192" max="8192" width="3.5703125" style="1" customWidth="1"/>
    <col min="8193" max="8193" width="6.7109375" style="1" customWidth="1"/>
    <col min="8194" max="8194" width="52" style="1" customWidth="1"/>
    <col min="8195" max="8195" width="5.28515625" style="1" customWidth="1"/>
    <col min="8196" max="8196" width="11.5703125" style="1" customWidth="1"/>
    <col min="8197" max="8197" width="11" style="1" customWidth="1"/>
    <col min="8198" max="8198" width="12" style="1" customWidth="1"/>
    <col min="8199" max="8204" width="11.85546875" style="1" customWidth="1"/>
    <col min="8205" max="8447" width="9" style="1"/>
    <col min="8448" max="8448" width="3.5703125" style="1" customWidth="1"/>
    <col min="8449" max="8449" width="6.7109375" style="1" customWidth="1"/>
    <col min="8450" max="8450" width="52" style="1" customWidth="1"/>
    <col min="8451" max="8451" width="5.28515625" style="1" customWidth="1"/>
    <col min="8452" max="8452" width="11.5703125" style="1" customWidth="1"/>
    <col min="8453" max="8453" width="11" style="1" customWidth="1"/>
    <col min="8454" max="8454" width="12" style="1" customWidth="1"/>
    <col min="8455" max="8460" width="11.85546875" style="1" customWidth="1"/>
    <col min="8461" max="8703" width="9" style="1"/>
    <col min="8704" max="8704" width="3.5703125" style="1" customWidth="1"/>
    <col min="8705" max="8705" width="6.7109375" style="1" customWidth="1"/>
    <col min="8706" max="8706" width="52" style="1" customWidth="1"/>
    <col min="8707" max="8707" width="5.28515625" style="1" customWidth="1"/>
    <col min="8708" max="8708" width="11.5703125" style="1" customWidth="1"/>
    <col min="8709" max="8709" width="11" style="1" customWidth="1"/>
    <col min="8710" max="8710" width="12" style="1" customWidth="1"/>
    <col min="8711" max="8716" width="11.85546875" style="1" customWidth="1"/>
    <col min="8717" max="8959" width="9" style="1"/>
    <col min="8960" max="8960" width="3.5703125" style="1" customWidth="1"/>
    <col min="8961" max="8961" width="6.7109375" style="1" customWidth="1"/>
    <col min="8962" max="8962" width="52" style="1" customWidth="1"/>
    <col min="8963" max="8963" width="5.28515625" style="1" customWidth="1"/>
    <col min="8964" max="8964" width="11.5703125" style="1" customWidth="1"/>
    <col min="8965" max="8965" width="11" style="1" customWidth="1"/>
    <col min="8966" max="8966" width="12" style="1" customWidth="1"/>
    <col min="8967" max="8972" width="11.85546875" style="1" customWidth="1"/>
    <col min="8973" max="9215" width="9" style="1"/>
    <col min="9216" max="9216" width="3.5703125" style="1" customWidth="1"/>
    <col min="9217" max="9217" width="6.7109375" style="1" customWidth="1"/>
    <col min="9218" max="9218" width="52" style="1" customWidth="1"/>
    <col min="9219" max="9219" width="5.28515625" style="1" customWidth="1"/>
    <col min="9220" max="9220" width="11.5703125" style="1" customWidth="1"/>
    <col min="9221" max="9221" width="11" style="1" customWidth="1"/>
    <col min="9222" max="9222" width="12" style="1" customWidth="1"/>
    <col min="9223" max="9228" width="11.85546875" style="1" customWidth="1"/>
    <col min="9229" max="9471" width="9" style="1"/>
    <col min="9472" max="9472" width="3.5703125" style="1" customWidth="1"/>
    <col min="9473" max="9473" width="6.7109375" style="1" customWidth="1"/>
    <col min="9474" max="9474" width="52" style="1" customWidth="1"/>
    <col min="9475" max="9475" width="5.28515625" style="1" customWidth="1"/>
    <col min="9476" max="9476" width="11.5703125" style="1" customWidth="1"/>
    <col min="9477" max="9477" width="11" style="1" customWidth="1"/>
    <col min="9478" max="9478" width="12" style="1" customWidth="1"/>
    <col min="9479" max="9484" width="11.85546875" style="1" customWidth="1"/>
    <col min="9485" max="9727" width="9" style="1"/>
    <col min="9728" max="9728" width="3.5703125" style="1" customWidth="1"/>
    <col min="9729" max="9729" width="6.7109375" style="1" customWidth="1"/>
    <col min="9730" max="9730" width="52" style="1" customWidth="1"/>
    <col min="9731" max="9731" width="5.28515625" style="1" customWidth="1"/>
    <col min="9732" max="9732" width="11.5703125" style="1" customWidth="1"/>
    <col min="9733" max="9733" width="11" style="1" customWidth="1"/>
    <col min="9734" max="9734" width="12" style="1" customWidth="1"/>
    <col min="9735" max="9740" width="11.85546875" style="1" customWidth="1"/>
    <col min="9741" max="9983" width="9" style="1"/>
    <col min="9984" max="9984" width="3.5703125" style="1" customWidth="1"/>
    <col min="9985" max="9985" width="6.7109375" style="1" customWidth="1"/>
    <col min="9986" max="9986" width="52" style="1" customWidth="1"/>
    <col min="9987" max="9987" width="5.28515625" style="1" customWidth="1"/>
    <col min="9988" max="9988" width="11.5703125" style="1" customWidth="1"/>
    <col min="9989" max="9989" width="11" style="1" customWidth="1"/>
    <col min="9990" max="9990" width="12" style="1" customWidth="1"/>
    <col min="9991" max="9996" width="11.85546875" style="1" customWidth="1"/>
    <col min="9997" max="10239" width="9" style="1"/>
    <col min="10240" max="10240" width="3.5703125" style="1" customWidth="1"/>
    <col min="10241" max="10241" width="6.7109375" style="1" customWidth="1"/>
    <col min="10242" max="10242" width="52" style="1" customWidth="1"/>
    <col min="10243" max="10243" width="5.28515625" style="1" customWidth="1"/>
    <col min="10244" max="10244" width="11.5703125" style="1" customWidth="1"/>
    <col min="10245" max="10245" width="11" style="1" customWidth="1"/>
    <col min="10246" max="10246" width="12" style="1" customWidth="1"/>
    <col min="10247" max="10252" width="11.85546875" style="1" customWidth="1"/>
    <col min="10253" max="10495" width="9" style="1"/>
    <col min="10496" max="10496" width="3.5703125" style="1" customWidth="1"/>
    <col min="10497" max="10497" width="6.7109375" style="1" customWidth="1"/>
    <col min="10498" max="10498" width="52" style="1" customWidth="1"/>
    <col min="10499" max="10499" width="5.28515625" style="1" customWidth="1"/>
    <col min="10500" max="10500" width="11.5703125" style="1" customWidth="1"/>
    <col min="10501" max="10501" width="11" style="1" customWidth="1"/>
    <col min="10502" max="10502" width="12" style="1" customWidth="1"/>
    <col min="10503" max="10508" width="11.85546875" style="1" customWidth="1"/>
    <col min="10509" max="10751" width="9" style="1"/>
    <col min="10752" max="10752" width="3.5703125" style="1" customWidth="1"/>
    <col min="10753" max="10753" width="6.7109375" style="1" customWidth="1"/>
    <col min="10754" max="10754" width="52" style="1" customWidth="1"/>
    <col min="10755" max="10755" width="5.28515625" style="1" customWidth="1"/>
    <col min="10756" max="10756" width="11.5703125" style="1" customWidth="1"/>
    <col min="10757" max="10757" width="11" style="1" customWidth="1"/>
    <col min="10758" max="10758" width="12" style="1" customWidth="1"/>
    <col min="10759" max="10764" width="11.85546875" style="1" customWidth="1"/>
    <col min="10765" max="11007" width="9" style="1"/>
    <col min="11008" max="11008" width="3.5703125" style="1" customWidth="1"/>
    <col min="11009" max="11009" width="6.7109375" style="1" customWidth="1"/>
    <col min="11010" max="11010" width="52" style="1" customWidth="1"/>
    <col min="11011" max="11011" width="5.28515625" style="1" customWidth="1"/>
    <col min="11012" max="11012" width="11.5703125" style="1" customWidth="1"/>
    <col min="11013" max="11013" width="11" style="1" customWidth="1"/>
    <col min="11014" max="11014" width="12" style="1" customWidth="1"/>
    <col min="11015" max="11020" width="11.85546875" style="1" customWidth="1"/>
    <col min="11021" max="11263" width="9" style="1"/>
    <col min="11264" max="11264" width="3.5703125" style="1" customWidth="1"/>
    <col min="11265" max="11265" width="6.7109375" style="1" customWidth="1"/>
    <col min="11266" max="11266" width="52" style="1" customWidth="1"/>
    <col min="11267" max="11267" width="5.28515625" style="1" customWidth="1"/>
    <col min="11268" max="11268" width="11.5703125" style="1" customWidth="1"/>
    <col min="11269" max="11269" width="11" style="1" customWidth="1"/>
    <col min="11270" max="11270" width="12" style="1" customWidth="1"/>
    <col min="11271" max="11276" width="11.85546875" style="1" customWidth="1"/>
    <col min="11277" max="11519" width="9" style="1"/>
    <col min="11520" max="11520" width="3.5703125" style="1" customWidth="1"/>
    <col min="11521" max="11521" width="6.7109375" style="1" customWidth="1"/>
    <col min="11522" max="11522" width="52" style="1" customWidth="1"/>
    <col min="11523" max="11523" width="5.28515625" style="1" customWidth="1"/>
    <col min="11524" max="11524" width="11.5703125" style="1" customWidth="1"/>
    <col min="11525" max="11525" width="11" style="1" customWidth="1"/>
    <col min="11526" max="11526" width="12" style="1" customWidth="1"/>
    <col min="11527" max="11532" width="11.85546875" style="1" customWidth="1"/>
    <col min="11533" max="11775" width="9" style="1"/>
    <col min="11776" max="11776" width="3.5703125" style="1" customWidth="1"/>
    <col min="11777" max="11777" width="6.7109375" style="1" customWidth="1"/>
    <col min="11778" max="11778" width="52" style="1" customWidth="1"/>
    <col min="11779" max="11779" width="5.28515625" style="1" customWidth="1"/>
    <col min="11780" max="11780" width="11.5703125" style="1" customWidth="1"/>
    <col min="11781" max="11781" width="11" style="1" customWidth="1"/>
    <col min="11782" max="11782" width="12" style="1" customWidth="1"/>
    <col min="11783" max="11788" width="11.85546875" style="1" customWidth="1"/>
    <col min="11789" max="12031" width="9" style="1"/>
    <col min="12032" max="12032" width="3.5703125" style="1" customWidth="1"/>
    <col min="12033" max="12033" width="6.7109375" style="1" customWidth="1"/>
    <col min="12034" max="12034" width="52" style="1" customWidth="1"/>
    <col min="12035" max="12035" width="5.28515625" style="1" customWidth="1"/>
    <col min="12036" max="12036" width="11.5703125" style="1" customWidth="1"/>
    <col min="12037" max="12037" width="11" style="1" customWidth="1"/>
    <col min="12038" max="12038" width="12" style="1" customWidth="1"/>
    <col min="12039" max="12044" width="11.85546875" style="1" customWidth="1"/>
    <col min="12045" max="12287" width="9" style="1"/>
    <col min="12288" max="12288" width="3.5703125" style="1" customWidth="1"/>
    <col min="12289" max="12289" width="6.7109375" style="1" customWidth="1"/>
    <col min="12290" max="12290" width="52" style="1" customWidth="1"/>
    <col min="12291" max="12291" width="5.28515625" style="1" customWidth="1"/>
    <col min="12292" max="12292" width="11.5703125" style="1" customWidth="1"/>
    <col min="12293" max="12293" width="11" style="1" customWidth="1"/>
    <col min="12294" max="12294" width="12" style="1" customWidth="1"/>
    <col min="12295" max="12300" width="11.85546875" style="1" customWidth="1"/>
    <col min="12301" max="12543" width="9" style="1"/>
    <col min="12544" max="12544" width="3.5703125" style="1" customWidth="1"/>
    <col min="12545" max="12545" width="6.7109375" style="1" customWidth="1"/>
    <col min="12546" max="12546" width="52" style="1" customWidth="1"/>
    <col min="12547" max="12547" width="5.28515625" style="1" customWidth="1"/>
    <col min="12548" max="12548" width="11.5703125" style="1" customWidth="1"/>
    <col min="12549" max="12549" width="11" style="1" customWidth="1"/>
    <col min="12550" max="12550" width="12" style="1" customWidth="1"/>
    <col min="12551" max="12556" width="11.85546875" style="1" customWidth="1"/>
    <col min="12557" max="12799" width="9" style="1"/>
    <col min="12800" max="12800" width="3.5703125" style="1" customWidth="1"/>
    <col min="12801" max="12801" width="6.7109375" style="1" customWidth="1"/>
    <col min="12802" max="12802" width="52" style="1" customWidth="1"/>
    <col min="12803" max="12803" width="5.28515625" style="1" customWidth="1"/>
    <col min="12804" max="12804" width="11.5703125" style="1" customWidth="1"/>
    <col min="12805" max="12805" width="11" style="1" customWidth="1"/>
    <col min="12806" max="12806" width="12" style="1" customWidth="1"/>
    <col min="12807" max="12812" width="11.85546875" style="1" customWidth="1"/>
    <col min="12813" max="13055" width="9" style="1"/>
    <col min="13056" max="13056" width="3.5703125" style="1" customWidth="1"/>
    <col min="13057" max="13057" width="6.7109375" style="1" customWidth="1"/>
    <col min="13058" max="13058" width="52" style="1" customWidth="1"/>
    <col min="13059" max="13059" width="5.28515625" style="1" customWidth="1"/>
    <col min="13060" max="13060" width="11.5703125" style="1" customWidth="1"/>
    <col min="13061" max="13061" width="11" style="1" customWidth="1"/>
    <col min="13062" max="13062" width="12" style="1" customWidth="1"/>
    <col min="13063" max="13068" width="11.85546875" style="1" customWidth="1"/>
    <col min="13069" max="13311" width="9" style="1"/>
    <col min="13312" max="13312" width="3.5703125" style="1" customWidth="1"/>
    <col min="13313" max="13313" width="6.7109375" style="1" customWidth="1"/>
    <col min="13314" max="13314" width="52" style="1" customWidth="1"/>
    <col min="13315" max="13315" width="5.28515625" style="1" customWidth="1"/>
    <col min="13316" max="13316" width="11.5703125" style="1" customWidth="1"/>
    <col min="13317" max="13317" width="11" style="1" customWidth="1"/>
    <col min="13318" max="13318" width="12" style="1" customWidth="1"/>
    <col min="13319" max="13324" width="11.85546875" style="1" customWidth="1"/>
    <col min="13325" max="13567" width="9" style="1"/>
    <col min="13568" max="13568" width="3.5703125" style="1" customWidth="1"/>
    <col min="13569" max="13569" width="6.7109375" style="1" customWidth="1"/>
    <col min="13570" max="13570" width="52" style="1" customWidth="1"/>
    <col min="13571" max="13571" width="5.28515625" style="1" customWidth="1"/>
    <col min="13572" max="13572" width="11.5703125" style="1" customWidth="1"/>
    <col min="13573" max="13573" width="11" style="1" customWidth="1"/>
    <col min="13574" max="13574" width="12" style="1" customWidth="1"/>
    <col min="13575" max="13580" width="11.85546875" style="1" customWidth="1"/>
    <col min="13581" max="13823" width="9" style="1"/>
    <col min="13824" max="13824" width="3.5703125" style="1" customWidth="1"/>
    <col min="13825" max="13825" width="6.7109375" style="1" customWidth="1"/>
    <col min="13826" max="13826" width="52" style="1" customWidth="1"/>
    <col min="13827" max="13827" width="5.28515625" style="1" customWidth="1"/>
    <col min="13828" max="13828" width="11.5703125" style="1" customWidth="1"/>
    <col min="13829" max="13829" width="11" style="1" customWidth="1"/>
    <col min="13830" max="13830" width="12" style="1" customWidth="1"/>
    <col min="13831" max="13836" width="11.85546875" style="1" customWidth="1"/>
    <col min="13837" max="14079" width="9" style="1"/>
    <col min="14080" max="14080" width="3.5703125" style="1" customWidth="1"/>
    <col min="14081" max="14081" width="6.7109375" style="1" customWidth="1"/>
    <col min="14082" max="14082" width="52" style="1" customWidth="1"/>
    <col min="14083" max="14083" width="5.28515625" style="1" customWidth="1"/>
    <col min="14084" max="14084" width="11.5703125" style="1" customWidth="1"/>
    <col min="14085" max="14085" width="11" style="1" customWidth="1"/>
    <col min="14086" max="14086" width="12" style="1" customWidth="1"/>
    <col min="14087" max="14092" width="11.85546875" style="1" customWidth="1"/>
    <col min="14093" max="14335" width="9" style="1"/>
    <col min="14336" max="14336" width="3.5703125" style="1" customWidth="1"/>
    <col min="14337" max="14337" width="6.7109375" style="1" customWidth="1"/>
    <col min="14338" max="14338" width="52" style="1" customWidth="1"/>
    <col min="14339" max="14339" width="5.28515625" style="1" customWidth="1"/>
    <col min="14340" max="14340" width="11.5703125" style="1" customWidth="1"/>
    <col min="14341" max="14341" width="11" style="1" customWidth="1"/>
    <col min="14342" max="14342" width="12" style="1" customWidth="1"/>
    <col min="14343" max="14348" width="11.85546875" style="1" customWidth="1"/>
    <col min="14349" max="14591" width="9" style="1"/>
    <col min="14592" max="14592" width="3.5703125" style="1" customWidth="1"/>
    <col min="14593" max="14593" width="6.7109375" style="1" customWidth="1"/>
    <col min="14594" max="14594" width="52" style="1" customWidth="1"/>
    <col min="14595" max="14595" width="5.28515625" style="1" customWidth="1"/>
    <col min="14596" max="14596" width="11.5703125" style="1" customWidth="1"/>
    <col min="14597" max="14597" width="11" style="1" customWidth="1"/>
    <col min="14598" max="14598" width="12" style="1" customWidth="1"/>
    <col min="14599" max="14604" width="11.85546875" style="1" customWidth="1"/>
    <col min="14605" max="14847" width="9" style="1"/>
    <col min="14848" max="14848" width="3.5703125" style="1" customWidth="1"/>
    <col min="14849" max="14849" width="6.7109375" style="1" customWidth="1"/>
    <col min="14850" max="14850" width="52" style="1" customWidth="1"/>
    <col min="14851" max="14851" width="5.28515625" style="1" customWidth="1"/>
    <col min="14852" max="14852" width="11.5703125" style="1" customWidth="1"/>
    <col min="14853" max="14853" width="11" style="1" customWidth="1"/>
    <col min="14854" max="14854" width="12" style="1" customWidth="1"/>
    <col min="14855" max="14860" width="11.85546875" style="1" customWidth="1"/>
    <col min="14861" max="15103" width="9" style="1"/>
    <col min="15104" max="15104" width="3.5703125" style="1" customWidth="1"/>
    <col min="15105" max="15105" width="6.7109375" style="1" customWidth="1"/>
    <col min="15106" max="15106" width="52" style="1" customWidth="1"/>
    <col min="15107" max="15107" width="5.28515625" style="1" customWidth="1"/>
    <col min="15108" max="15108" width="11.5703125" style="1" customWidth="1"/>
    <col min="15109" max="15109" width="11" style="1" customWidth="1"/>
    <col min="15110" max="15110" width="12" style="1" customWidth="1"/>
    <col min="15111" max="15116" width="11.85546875" style="1" customWidth="1"/>
    <col min="15117" max="15359" width="9" style="1"/>
    <col min="15360" max="15360" width="3.5703125" style="1" customWidth="1"/>
    <col min="15361" max="15361" width="6.7109375" style="1" customWidth="1"/>
    <col min="15362" max="15362" width="52" style="1" customWidth="1"/>
    <col min="15363" max="15363" width="5.28515625" style="1" customWidth="1"/>
    <col min="15364" max="15364" width="11.5703125" style="1" customWidth="1"/>
    <col min="15365" max="15365" width="11" style="1" customWidth="1"/>
    <col min="15366" max="15366" width="12" style="1" customWidth="1"/>
    <col min="15367" max="15372" width="11.85546875" style="1" customWidth="1"/>
    <col min="15373" max="15615" width="9" style="1"/>
    <col min="15616" max="15616" width="3.5703125" style="1" customWidth="1"/>
    <col min="15617" max="15617" width="6.7109375" style="1" customWidth="1"/>
    <col min="15618" max="15618" width="52" style="1" customWidth="1"/>
    <col min="15619" max="15619" width="5.28515625" style="1" customWidth="1"/>
    <col min="15620" max="15620" width="11.5703125" style="1" customWidth="1"/>
    <col min="15621" max="15621" width="11" style="1" customWidth="1"/>
    <col min="15622" max="15622" width="12" style="1" customWidth="1"/>
    <col min="15623" max="15628" width="11.85546875" style="1" customWidth="1"/>
    <col min="15629" max="15871" width="9" style="1"/>
    <col min="15872" max="15872" width="3.5703125" style="1" customWidth="1"/>
    <col min="15873" max="15873" width="6.7109375" style="1" customWidth="1"/>
    <col min="15874" max="15874" width="52" style="1" customWidth="1"/>
    <col min="15875" max="15875" width="5.28515625" style="1" customWidth="1"/>
    <col min="15876" max="15876" width="11.5703125" style="1" customWidth="1"/>
    <col min="15877" max="15877" width="11" style="1" customWidth="1"/>
    <col min="15878" max="15878" width="12" style="1" customWidth="1"/>
    <col min="15879" max="15884" width="11.85546875" style="1" customWidth="1"/>
    <col min="15885" max="16127" width="9" style="1"/>
    <col min="16128" max="16128" width="3.5703125" style="1" customWidth="1"/>
    <col min="16129" max="16129" width="6.7109375" style="1" customWidth="1"/>
    <col min="16130" max="16130" width="52" style="1" customWidth="1"/>
    <col min="16131" max="16131" width="5.28515625" style="1" customWidth="1"/>
    <col min="16132" max="16132" width="11.5703125" style="1" customWidth="1"/>
    <col min="16133" max="16133" width="11" style="1" customWidth="1"/>
    <col min="16134" max="16134" width="12" style="1" customWidth="1"/>
    <col min="16135" max="16140" width="11.85546875" style="1" customWidth="1"/>
    <col min="16141" max="16384" width="9" style="1"/>
  </cols>
  <sheetData>
    <row r="1" spans="1:14" s="29" customFormat="1" ht="12" x14ac:dyDescent="0.25">
      <c r="A1" s="31"/>
      <c r="B1" s="31"/>
      <c r="C1" s="32"/>
      <c r="D1" s="32"/>
      <c r="E1" s="32"/>
      <c r="F1" s="30"/>
      <c r="G1" s="33"/>
      <c r="H1" s="34"/>
      <c r="I1" s="34"/>
      <c r="J1" s="32"/>
      <c r="K1" s="32"/>
      <c r="L1" s="32"/>
      <c r="M1" s="32"/>
      <c r="N1" s="32"/>
    </row>
    <row r="2" spans="1:14" s="29" customFormat="1" ht="18" customHeight="1" x14ac:dyDescent="0.25">
      <c r="A2" s="321" t="s">
        <v>6</v>
      </c>
      <c r="B2" s="322"/>
      <c r="C2" s="311" t="str">
        <f>Investor</f>
        <v>ČEPRO, a. s.</v>
      </c>
      <c r="D2" s="361"/>
      <c r="E2" s="312"/>
      <c r="F2" s="128"/>
      <c r="G2" s="313" t="s">
        <v>0</v>
      </c>
      <c r="H2" s="314"/>
      <c r="I2" s="315" t="str">
        <f>IF(ZkratkaNazev1="","",ZkratkaNazev1)</f>
        <v>D. Dokumentace objektů a technických a technologických zařízení</v>
      </c>
      <c r="J2" s="316"/>
      <c r="K2" s="316"/>
      <c r="L2" s="316"/>
      <c r="M2" s="317"/>
      <c r="N2" s="360"/>
    </row>
    <row r="3" spans="1:14" s="29" customFormat="1" ht="18" customHeight="1" x14ac:dyDescent="0.25">
      <c r="A3" s="321" t="s">
        <v>7</v>
      </c>
      <c r="B3" s="322"/>
      <c r="C3" s="311" t="str">
        <f>IF(Objednatel="","",Objednatel)</f>
        <v/>
      </c>
      <c r="D3" s="361"/>
      <c r="E3" s="312"/>
      <c r="F3" s="128"/>
      <c r="G3" s="313" t="s">
        <v>43</v>
      </c>
      <c r="H3" s="314"/>
      <c r="I3" s="315" t="str">
        <f>IF(ZkratkaNazev2="","",ZkratkaNazev2)</f>
        <v>D1. Dokumentace stavebního nebo inženýrského objektu</v>
      </c>
      <c r="J3" s="316"/>
      <c r="K3" s="316"/>
      <c r="L3" s="316"/>
      <c r="M3" s="317"/>
      <c r="N3" s="360"/>
    </row>
    <row r="4" spans="1:14" s="29" customFormat="1" ht="18" customHeight="1" x14ac:dyDescent="0.25">
      <c r="A4" s="313" t="s">
        <v>8</v>
      </c>
      <c r="B4" s="314"/>
      <c r="C4" s="311" t="str">
        <f>NazevZakazky</f>
        <v>ČS EuroOil Mstětice</v>
      </c>
      <c r="D4" s="361"/>
      <c r="E4" s="312"/>
      <c r="F4" s="128"/>
      <c r="G4" s="313" t="s">
        <v>34</v>
      </c>
      <c r="H4" s="314"/>
      <c r="I4" s="315" t="str">
        <f>IF(ZkratkaNazev3="","",ZkratkaNazev3)</f>
        <v>SO08 Demolice a demontáže</v>
      </c>
      <c r="J4" s="316"/>
      <c r="K4" s="316"/>
      <c r="L4" s="316"/>
      <c r="M4" s="317"/>
      <c r="N4" s="360"/>
    </row>
    <row r="5" spans="1:14" s="29" customFormat="1" ht="18" customHeight="1" x14ac:dyDescent="0.25">
      <c r="A5" s="321" t="s">
        <v>9</v>
      </c>
      <c r="B5" s="322"/>
      <c r="C5" s="362">
        <f>CisloZakazky</f>
        <v>18082</v>
      </c>
      <c r="D5" s="363"/>
      <c r="E5" s="364"/>
      <c r="F5" s="128"/>
      <c r="G5" s="319" t="s">
        <v>35</v>
      </c>
      <c r="H5" s="320"/>
      <c r="I5" s="315" t="str">
        <f>IF(ZkratkaNazev4="","",ZkratkaNazev4)</f>
        <v/>
      </c>
      <c r="J5" s="316"/>
      <c r="K5" s="316"/>
      <c r="L5" s="316"/>
      <c r="M5" s="317"/>
      <c r="N5" s="360"/>
    </row>
    <row r="6" spans="1:14" s="29" customFormat="1" ht="18" customHeight="1" x14ac:dyDescent="0.25">
      <c r="A6" s="321" t="s">
        <v>11</v>
      </c>
      <c r="B6" s="322"/>
      <c r="C6" s="311" t="str">
        <f>StupenPD</f>
        <v>Dokumentace pro vydání společného územního rozhodnutí a stavebního povolení</v>
      </c>
      <c r="D6" s="361"/>
      <c r="E6" s="312"/>
      <c r="F6" s="128"/>
      <c r="G6" s="319" t="s">
        <v>40</v>
      </c>
      <c r="H6" s="320"/>
      <c r="I6" s="379" t="str">
        <f>IF(ZkratkaNazev5="","",ZkratkaNazev5)</f>
        <v/>
      </c>
      <c r="J6" s="380"/>
      <c r="K6" s="380"/>
      <c r="L6" s="380"/>
      <c r="M6" s="381"/>
      <c r="N6" s="360"/>
    </row>
    <row r="7" spans="1:14" s="29" customFormat="1" ht="18" customHeight="1" x14ac:dyDescent="0.25">
      <c r="F7" s="30"/>
      <c r="G7" s="33"/>
      <c r="H7" s="34"/>
      <c r="I7" s="34"/>
      <c r="J7" s="32"/>
      <c r="K7" s="32"/>
      <c r="L7" s="32"/>
    </row>
    <row r="8" spans="1:14" s="36" customFormat="1" ht="21.75" customHeight="1" x14ac:dyDescent="0.25">
      <c r="A8" s="351" t="s">
        <v>62</v>
      </c>
      <c r="B8" s="351" t="s">
        <v>18</v>
      </c>
      <c r="C8" s="354" t="s">
        <v>15</v>
      </c>
      <c r="D8" s="355"/>
      <c r="E8" s="352" t="s">
        <v>44</v>
      </c>
      <c r="F8" s="351" t="s">
        <v>20</v>
      </c>
      <c r="G8" s="358" t="s">
        <v>27</v>
      </c>
      <c r="H8" s="378"/>
      <c r="I8" s="378"/>
      <c r="J8" s="359"/>
      <c r="K8" s="358" t="s">
        <v>36</v>
      </c>
      <c r="L8" s="359"/>
      <c r="M8" s="354" t="s">
        <v>37</v>
      </c>
      <c r="N8" s="355"/>
    </row>
    <row r="9" spans="1:14" s="36" customFormat="1" ht="24.75" customHeight="1" x14ac:dyDescent="0.25">
      <c r="A9" s="351"/>
      <c r="B9" s="351"/>
      <c r="C9" s="356"/>
      <c r="D9" s="357"/>
      <c r="E9" s="353"/>
      <c r="F9" s="351"/>
      <c r="G9" s="358" t="s">
        <v>38</v>
      </c>
      <c r="H9" s="359"/>
      <c r="I9" s="358" t="s">
        <v>39</v>
      </c>
      <c r="J9" s="359"/>
      <c r="K9" s="105" t="s">
        <v>38</v>
      </c>
      <c r="L9" s="105" t="s">
        <v>39</v>
      </c>
      <c r="M9" s="356"/>
      <c r="N9" s="357"/>
    </row>
    <row r="10" spans="1:14" s="36" customFormat="1" ht="21" customHeight="1" x14ac:dyDescent="0.25">
      <c r="A10" s="105">
        <v>1</v>
      </c>
      <c r="B10" s="106">
        <v>2</v>
      </c>
      <c r="C10" s="358">
        <v>3</v>
      </c>
      <c r="D10" s="359"/>
      <c r="E10" s="105">
        <v>4</v>
      </c>
      <c r="F10" s="106">
        <v>5</v>
      </c>
      <c r="G10" s="358">
        <v>6</v>
      </c>
      <c r="H10" s="359"/>
      <c r="I10" s="358">
        <v>7</v>
      </c>
      <c r="J10" s="359"/>
      <c r="K10" s="105">
        <v>8</v>
      </c>
      <c r="L10" s="106">
        <v>9</v>
      </c>
      <c r="M10" s="358">
        <v>10</v>
      </c>
      <c r="N10" s="359"/>
    </row>
    <row r="11" spans="1:14" s="104" customFormat="1" ht="12.75" customHeight="1" thickBot="1" x14ac:dyDescent="0.3">
      <c r="A11" s="107"/>
      <c r="B11" s="107"/>
      <c r="C11" s="374" t="s">
        <v>30</v>
      </c>
      <c r="D11" s="375"/>
      <c r="E11" s="108"/>
      <c r="F11" s="109"/>
      <c r="G11" s="368"/>
      <c r="H11" s="369"/>
      <c r="I11" s="368"/>
      <c r="J11" s="369"/>
      <c r="K11" s="110"/>
      <c r="L11" s="110"/>
      <c r="M11" s="368"/>
      <c r="N11" s="369"/>
    </row>
    <row r="12" spans="1:14" s="117" customFormat="1" ht="12.75" customHeight="1" thickBot="1" x14ac:dyDescent="0.3">
      <c r="A12" s="111"/>
      <c r="B12" s="112" t="s">
        <v>63</v>
      </c>
      <c r="C12" s="377" t="s">
        <v>129</v>
      </c>
      <c r="D12" s="377"/>
      <c r="E12" s="113"/>
      <c r="F12" s="114"/>
      <c r="G12" s="344"/>
      <c r="H12" s="344"/>
      <c r="I12" s="344"/>
      <c r="J12" s="344"/>
      <c r="K12" s="115"/>
      <c r="L12" s="115"/>
      <c r="M12" s="344"/>
      <c r="N12" s="365"/>
    </row>
    <row r="13" spans="1:14" s="36" customFormat="1" ht="12.75" customHeight="1" x14ac:dyDescent="0.25">
      <c r="A13" s="135"/>
      <c r="B13" s="136" t="s">
        <v>31</v>
      </c>
      <c r="C13" s="376" t="s">
        <v>130</v>
      </c>
      <c r="D13" s="376"/>
      <c r="E13" s="134">
        <v>1</v>
      </c>
      <c r="F13" s="120" t="s">
        <v>46</v>
      </c>
      <c r="G13" s="382"/>
      <c r="H13" s="383"/>
      <c r="I13" s="370"/>
      <c r="J13" s="371"/>
      <c r="K13" s="134"/>
      <c r="L13" s="134"/>
      <c r="M13" s="372"/>
      <c r="N13" s="373"/>
    </row>
    <row r="14" spans="1:14" s="36" customFormat="1" ht="12.75" customHeight="1" x14ac:dyDescent="0.25">
      <c r="A14" s="201"/>
      <c r="B14" s="202" t="s">
        <v>53</v>
      </c>
      <c r="C14" s="384" t="s">
        <v>131</v>
      </c>
      <c r="D14" s="385"/>
      <c r="E14" s="203">
        <v>1</v>
      </c>
      <c r="F14" s="120" t="s">
        <v>46</v>
      </c>
      <c r="G14" s="338"/>
      <c r="H14" s="339"/>
      <c r="I14" s="338"/>
      <c r="J14" s="339"/>
      <c r="K14" s="203"/>
      <c r="L14" s="203"/>
      <c r="M14" s="338"/>
      <c r="N14" s="341"/>
    </row>
    <row r="15" spans="1:14" s="36" customFormat="1" ht="12.75" customHeight="1" thickBot="1" x14ac:dyDescent="0.3">
      <c r="A15" s="201"/>
      <c r="B15" s="202"/>
      <c r="C15" s="384"/>
      <c r="D15" s="385"/>
      <c r="E15" s="203"/>
      <c r="F15" s="120"/>
      <c r="G15" s="336"/>
      <c r="H15" s="337"/>
      <c r="I15" s="336"/>
      <c r="J15" s="337"/>
      <c r="K15" s="203"/>
      <c r="L15" s="203"/>
      <c r="M15" s="336"/>
      <c r="N15" s="340"/>
    </row>
    <row r="16" spans="1:14" s="36" customFormat="1" ht="12.75" customHeight="1" thickBot="1" x14ac:dyDescent="0.3">
      <c r="A16" s="111"/>
      <c r="B16" s="112" t="s">
        <v>64</v>
      </c>
      <c r="C16" s="377" t="s">
        <v>132</v>
      </c>
      <c r="D16" s="377"/>
      <c r="E16" s="123"/>
      <c r="F16" s="115"/>
      <c r="G16" s="344"/>
      <c r="H16" s="344"/>
      <c r="I16" s="344"/>
      <c r="J16" s="344"/>
      <c r="K16" s="123"/>
      <c r="L16" s="123"/>
      <c r="M16" s="344"/>
      <c r="N16" s="365"/>
    </row>
    <row r="17" spans="1:14" s="36" customFormat="1" ht="12.75" customHeight="1" x14ac:dyDescent="0.25">
      <c r="A17" s="118"/>
      <c r="B17" s="119" t="s">
        <v>32</v>
      </c>
      <c r="C17" s="386" t="s">
        <v>133</v>
      </c>
      <c r="D17" s="387"/>
      <c r="E17" s="124">
        <v>2</v>
      </c>
      <c r="F17" s="120" t="s">
        <v>66</v>
      </c>
      <c r="G17" s="366"/>
      <c r="H17" s="367"/>
      <c r="I17" s="366"/>
      <c r="J17" s="367"/>
      <c r="K17" s="125"/>
      <c r="L17" s="125"/>
      <c r="M17" s="332"/>
      <c r="N17" s="333"/>
    </row>
    <row r="18" spans="1:14" s="36" customFormat="1" ht="12.75" customHeight="1" x14ac:dyDescent="0.25">
      <c r="A18" s="129"/>
      <c r="B18" s="130" t="s">
        <v>56</v>
      </c>
      <c r="C18" s="349" t="s">
        <v>134</v>
      </c>
      <c r="D18" s="350"/>
      <c r="E18" s="131">
        <v>7.4</v>
      </c>
      <c r="F18" s="120" t="s">
        <v>66</v>
      </c>
      <c r="G18" s="204"/>
      <c r="H18" s="205"/>
      <c r="I18" s="204"/>
      <c r="J18" s="205"/>
      <c r="K18" s="133"/>
      <c r="L18" s="133"/>
      <c r="M18" s="206"/>
      <c r="N18" s="207"/>
    </row>
    <row r="19" spans="1:14" s="36" customFormat="1" ht="12.75" customHeight="1" x14ac:dyDescent="0.25">
      <c r="A19" s="129"/>
      <c r="B19" s="130" t="s">
        <v>160</v>
      </c>
      <c r="C19" s="349" t="s">
        <v>161</v>
      </c>
      <c r="D19" s="350"/>
      <c r="E19" s="131">
        <v>0.05</v>
      </c>
      <c r="F19" s="132" t="s">
        <v>108</v>
      </c>
      <c r="G19" s="204"/>
      <c r="H19" s="205"/>
      <c r="I19" s="204"/>
      <c r="J19" s="205"/>
      <c r="K19" s="133"/>
      <c r="L19" s="133"/>
      <c r="M19" s="206"/>
      <c r="N19" s="207"/>
    </row>
    <row r="20" spans="1:14" s="36" customFormat="1" ht="12.75" customHeight="1" x14ac:dyDescent="0.25">
      <c r="A20" s="129"/>
      <c r="B20" s="212" t="s">
        <v>163</v>
      </c>
      <c r="C20" s="388" t="s">
        <v>164</v>
      </c>
      <c r="D20" s="389"/>
      <c r="E20" s="213">
        <v>2</v>
      </c>
      <c r="F20" s="214" t="s">
        <v>66</v>
      </c>
      <c r="G20" s="204"/>
      <c r="H20" s="205"/>
      <c r="I20" s="204"/>
      <c r="J20" s="205"/>
      <c r="K20" s="133"/>
      <c r="L20" s="133"/>
      <c r="M20" s="206"/>
      <c r="N20" s="207"/>
    </row>
    <row r="21" spans="1:14" s="36" customFormat="1" ht="12.75" customHeight="1" thickBot="1" x14ac:dyDescent="0.3">
      <c r="A21" s="129"/>
      <c r="B21" s="212" t="s">
        <v>166</v>
      </c>
      <c r="C21" s="388" t="s">
        <v>165</v>
      </c>
      <c r="D21" s="389"/>
      <c r="E21" s="213">
        <v>0.03</v>
      </c>
      <c r="F21" s="215" t="s">
        <v>108</v>
      </c>
      <c r="G21" s="204"/>
      <c r="H21" s="205"/>
      <c r="I21" s="204"/>
      <c r="J21" s="205"/>
      <c r="K21" s="133"/>
      <c r="L21" s="133"/>
      <c r="M21" s="206"/>
      <c r="N21" s="207"/>
    </row>
    <row r="22" spans="1:14" s="36" customFormat="1" ht="12.75" customHeight="1" thickBot="1" x14ac:dyDescent="0.3">
      <c r="A22" s="111"/>
      <c r="B22" s="112" t="s">
        <v>65</v>
      </c>
      <c r="C22" s="377" t="s">
        <v>135</v>
      </c>
      <c r="D22" s="377"/>
      <c r="E22" s="123"/>
      <c r="F22" s="115"/>
      <c r="G22" s="344"/>
      <c r="H22" s="344"/>
      <c r="I22" s="344"/>
      <c r="J22" s="344"/>
      <c r="K22" s="123"/>
      <c r="L22" s="123"/>
      <c r="M22" s="115"/>
      <c r="N22" s="116"/>
    </row>
    <row r="23" spans="1:14" s="36" customFormat="1" ht="12.75" customHeight="1" x14ac:dyDescent="0.25">
      <c r="A23" s="118"/>
      <c r="B23" s="119" t="s">
        <v>33</v>
      </c>
      <c r="C23" s="386" t="s">
        <v>136</v>
      </c>
      <c r="D23" s="387"/>
      <c r="E23" s="124">
        <v>73.2</v>
      </c>
      <c r="F23" s="121" t="s">
        <v>47</v>
      </c>
      <c r="G23" s="342"/>
      <c r="H23" s="343"/>
      <c r="I23" s="342"/>
      <c r="J23" s="343"/>
      <c r="K23" s="125"/>
      <c r="L23" s="125"/>
      <c r="M23" s="332"/>
      <c r="N23" s="333"/>
    </row>
    <row r="24" spans="1:14" s="36" customFormat="1" ht="12.75" customHeight="1" x14ac:dyDescent="0.25">
      <c r="A24" s="129"/>
      <c r="B24" s="130" t="s">
        <v>148</v>
      </c>
      <c r="C24" s="349" t="s">
        <v>139</v>
      </c>
      <c r="D24" s="350"/>
      <c r="E24" s="131">
        <v>6.8</v>
      </c>
      <c r="F24" s="120" t="s">
        <v>66</v>
      </c>
      <c r="G24" s="208"/>
      <c r="H24" s="209"/>
      <c r="I24" s="208"/>
      <c r="J24" s="209"/>
      <c r="K24" s="133"/>
      <c r="L24" s="133"/>
      <c r="M24" s="206"/>
      <c r="N24" s="207"/>
    </row>
    <row r="25" spans="1:14" s="36" customFormat="1" ht="12.75" customHeight="1" x14ac:dyDescent="0.25">
      <c r="A25" s="129"/>
      <c r="B25" s="130" t="s">
        <v>149</v>
      </c>
      <c r="C25" s="349" t="s">
        <v>138</v>
      </c>
      <c r="D25" s="350"/>
      <c r="E25" s="131">
        <v>13.6</v>
      </c>
      <c r="F25" s="120" t="s">
        <v>66</v>
      </c>
      <c r="G25" s="208"/>
      <c r="H25" s="209"/>
      <c r="I25" s="208"/>
      <c r="J25" s="209"/>
      <c r="K25" s="133"/>
      <c r="L25" s="133"/>
      <c r="M25" s="206"/>
      <c r="N25" s="207"/>
    </row>
    <row r="26" spans="1:14" s="36" customFormat="1" ht="12.75" customHeight="1" x14ac:dyDescent="0.25">
      <c r="A26" s="129"/>
      <c r="B26" s="130" t="s">
        <v>150</v>
      </c>
      <c r="C26" s="349" t="s">
        <v>137</v>
      </c>
      <c r="D26" s="350"/>
      <c r="E26" s="131">
        <v>13.6</v>
      </c>
      <c r="F26" s="120" t="s">
        <v>66</v>
      </c>
      <c r="G26" s="208"/>
      <c r="H26" s="209"/>
      <c r="I26" s="208"/>
      <c r="J26" s="209"/>
      <c r="K26" s="133"/>
      <c r="L26" s="133"/>
      <c r="M26" s="206"/>
      <c r="N26" s="207"/>
    </row>
    <row r="27" spans="1:14" s="36" customFormat="1" ht="12.75" customHeight="1" x14ac:dyDescent="0.25">
      <c r="A27" s="129"/>
      <c r="B27" s="130" t="s">
        <v>151</v>
      </c>
      <c r="C27" s="349" t="s">
        <v>140</v>
      </c>
      <c r="D27" s="350"/>
      <c r="E27" s="131">
        <v>1.3</v>
      </c>
      <c r="F27" s="120" t="s">
        <v>66</v>
      </c>
      <c r="G27" s="208"/>
      <c r="H27" s="209"/>
      <c r="I27" s="208"/>
      <c r="J27" s="209"/>
      <c r="K27" s="133"/>
      <c r="L27" s="133"/>
      <c r="M27" s="206"/>
      <c r="N27" s="207"/>
    </row>
    <row r="28" spans="1:14" s="36" customFormat="1" ht="12.75" customHeight="1" x14ac:dyDescent="0.25">
      <c r="A28" s="129"/>
      <c r="B28" s="130" t="s">
        <v>152</v>
      </c>
      <c r="C28" s="349" t="s">
        <v>141</v>
      </c>
      <c r="D28" s="350"/>
      <c r="E28" s="131">
        <v>0.7</v>
      </c>
      <c r="F28" s="120" t="s">
        <v>66</v>
      </c>
      <c r="G28" s="208"/>
      <c r="H28" s="209"/>
      <c r="I28" s="208"/>
      <c r="J28" s="209"/>
      <c r="K28" s="133"/>
      <c r="L28" s="133"/>
      <c r="M28" s="206"/>
      <c r="N28" s="207"/>
    </row>
    <row r="29" spans="1:14" s="36" customFormat="1" ht="12.75" customHeight="1" x14ac:dyDescent="0.25">
      <c r="A29" s="129"/>
      <c r="B29" s="130" t="s">
        <v>153</v>
      </c>
      <c r="C29" s="349" t="s">
        <v>142</v>
      </c>
      <c r="D29" s="350"/>
      <c r="E29" s="131">
        <v>4</v>
      </c>
      <c r="F29" s="120" t="s">
        <v>66</v>
      </c>
      <c r="G29" s="208"/>
      <c r="H29" s="209"/>
      <c r="I29" s="208"/>
      <c r="J29" s="209"/>
      <c r="K29" s="133"/>
      <c r="L29" s="133"/>
      <c r="M29" s="206"/>
      <c r="N29" s="207"/>
    </row>
    <row r="30" spans="1:14" s="36" customFormat="1" ht="12.75" customHeight="1" x14ac:dyDescent="0.25">
      <c r="A30" s="129"/>
      <c r="B30" s="130" t="s">
        <v>154</v>
      </c>
      <c r="C30" s="210" t="s">
        <v>147</v>
      </c>
      <c r="D30" s="211"/>
      <c r="E30" s="131">
        <v>0.28999999999999998</v>
      </c>
      <c r="F30" s="120" t="s">
        <v>108</v>
      </c>
      <c r="G30" s="208"/>
      <c r="H30" s="209"/>
      <c r="I30" s="208"/>
      <c r="J30" s="209"/>
      <c r="K30" s="133"/>
      <c r="L30" s="133"/>
      <c r="M30" s="206"/>
      <c r="N30" s="207"/>
    </row>
    <row r="31" spans="1:14" s="36" customFormat="1" ht="12.75" customHeight="1" x14ac:dyDescent="0.25">
      <c r="A31" s="129"/>
      <c r="B31" s="130" t="s">
        <v>155</v>
      </c>
      <c r="C31" s="349" t="s">
        <v>143</v>
      </c>
      <c r="D31" s="350"/>
      <c r="E31" s="131">
        <v>0.7</v>
      </c>
      <c r="F31" s="120" t="s">
        <v>66</v>
      </c>
      <c r="G31" s="208"/>
      <c r="H31" s="209"/>
      <c r="I31" s="208"/>
      <c r="J31" s="209"/>
      <c r="K31" s="133"/>
      <c r="L31" s="133"/>
      <c r="M31" s="206"/>
      <c r="N31" s="207"/>
    </row>
    <row r="32" spans="1:14" s="36" customFormat="1" ht="12.75" customHeight="1" x14ac:dyDescent="0.25">
      <c r="A32" s="129"/>
      <c r="B32" s="130" t="s">
        <v>156</v>
      </c>
      <c r="C32" s="349" t="s">
        <v>144</v>
      </c>
      <c r="D32" s="350"/>
      <c r="E32" s="131">
        <v>5.5</v>
      </c>
      <c r="F32" s="120" t="s">
        <v>66</v>
      </c>
      <c r="G32" s="208"/>
      <c r="H32" s="209"/>
      <c r="I32" s="208"/>
      <c r="J32" s="209"/>
      <c r="K32" s="133"/>
      <c r="L32" s="133"/>
      <c r="M32" s="206"/>
      <c r="N32" s="207"/>
    </row>
    <row r="33" spans="1:14" s="36" customFormat="1" ht="12.75" customHeight="1" x14ac:dyDescent="0.25">
      <c r="A33" s="129"/>
      <c r="B33" s="130" t="s">
        <v>157</v>
      </c>
      <c r="C33" s="349" t="s">
        <v>145</v>
      </c>
      <c r="D33" s="350"/>
      <c r="E33" s="131">
        <v>2.75</v>
      </c>
      <c r="F33" s="120" t="s">
        <v>66</v>
      </c>
      <c r="G33" s="208"/>
      <c r="H33" s="209"/>
      <c r="I33" s="208"/>
      <c r="J33" s="209"/>
      <c r="K33" s="133"/>
      <c r="L33" s="133"/>
      <c r="M33" s="206"/>
      <c r="N33" s="207"/>
    </row>
    <row r="34" spans="1:14" s="36" customFormat="1" ht="12.75" customHeight="1" x14ac:dyDescent="0.25">
      <c r="A34" s="129"/>
      <c r="B34" s="130" t="s">
        <v>158</v>
      </c>
      <c r="C34" s="349" t="s">
        <v>146</v>
      </c>
      <c r="D34" s="350"/>
      <c r="E34" s="131">
        <v>17.100000000000001</v>
      </c>
      <c r="F34" s="120" t="s">
        <v>66</v>
      </c>
      <c r="G34" s="208"/>
      <c r="H34" s="209"/>
      <c r="I34" s="208"/>
      <c r="J34" s="209"/>
      <c r="K34" s="133"/>
      <c r="L34" s="133"/>
      <c r="M34" s="206"/>
      <c r="N34" s="207"/>
    </row>
    <row r="35" spans="1:14" s="36" customFormat="1" ht="12.75" customHeight="1" x14ac:dyDescent="0.25">
      <c r="A35" s="129"/>
      <c r="B35" s="130" t="s">
        <v>159</v>
      </c>
      <c r="C35" s="349" t="s">
        <v>162</v>
      </c>
      <c r="D35" s="350"/>
      <c r="E35" s="131">
        <v>1.6</v>
      </c>
      <c r="F35" s="132" t="s">
        <v>108</v>
      </c>
      <c r="G35" s="208"/>
      <c r="H35" s="209"/>
      <c r="I35" s="208"/>
      <c r="J35" s="209"/>
      <c r="K35" s="133"/>
      <c r="L35" s="133"/>
      <c r="M35" s="206"/>
      <c r="N35" s="207"/>
    </row>
    <row r="36" spans="1:14" s="36" customFormat="1" ht="12.75" customHeight="1" x14ac:dyDescent="0.25">
      <c r="A36" s="129"/>
      <c r="B36" s="130"/>
      <c r="C36" s="347"/>
      <c r="D36" s="348"/>
      <c r="E36" s="131"/>
      <c r="F36" s="132"/>
      <c r="G36" s="345"/>
      <c r="H36" s="346"/>
      <c r="I36" s="345"/>
      <c r="J36" s="346"/>
      <c r="K36" s="133"/>
      <c r="L36" s="133"/>
      <c r="M36" s="334"/>
      <c r="N36" s="335"/>
    </row>
    <row r="37" spans="1:14" ht="12.75" customHeight="1" x14ac:dyDescent="0.25">
      <c r="E37" s="126"/>
      <c r="F37" s="122"/>
      <c r="G37" s="127"/>
      <c r="H37" s="127"/>
      <c r="I37" s="127"/>
      <c r="J37" s="127"/>
      <c r="K37" s="127"/>
      <c r="L37" s="127"/>
    </row>
    <row r="38" spans="1:14" ht="12.75" customHeight="1" x14ac:dyDescent="0.25">
      <c r="E38" s="126"/>
      <c r="F38" s="122"/>
      <c r="G38" s="127"/>
      <c r="H38" s="127"/>
      <c r="I38" s="127"/>
      <c r="J38" s="127"/>
      <c r="K38" s="127"/>
      <c r="L38" s="127"/>
    </row>
    <row r="39" spans="1:14" ht="12.75" customHeight="1" x14ac:dyDescent="0.25">
      <c r="E39" s="126"/>
      <c r="F39" s="122"/>
      <c r="G39" s="127"/>
      <c r="H39" s="127"/>
      <c r="I39" s="127"/>
      <c r="J39" s="127"/>
      <c r="K39" s="127"/>
      <c r="L39" s="127"/>
    </row>
    <row r="40" spans="1:14" ht="12.75" customHeight="1" x14ac:dyDescent="0.25">
      <c r="E40" s="126"/>
      <c r="F40" s="122"/>
      <c r="G40" s="127"/>
      <c r="H40" s="127"/>
      <c r="I40" s="127"/>
      <c r="J40" s="127"/>
      <c r="K40" s="127"/>
      <c r="L40" s="127"/>
    </row>
    <row r="41" spans="1:14" ht="12.75" customHeight="1" x14ac:dyDescent="0.25">
      <c r="E41" s="126"/>
      <c r="F41" s="122"/>
      <c r="G41" s="127"/>
      <c r="H41" s="127"/>
      <c r="I41" s="127"/>
      <c r="J41" s="127"/>
      <c r="K41" s="127"/>
      <c r="L41" s="127"/>
    </row>
    <row r="42" spans="1:14" ht="12.75" customHeight="1" x14ac:dyDescent="0.25">
      <c r="E42" s="126"/>
      <c r="F42" s="122"/>
      <c r="G42" s="127"/>
      <c r="H42" s="127"/>
      <c r="I42" s="127"/>
      <c r="J42" s="127"/>
      <c r="K42" s="127"/>
      <c r="L42" s="127"/>
    </row>
    <row r="43" spans="1:14" ht="12.75" customHeight="1" x14ac:dyDescent="0.25">
      <c r="E43" s="126"/>
      <c r="F43" s="122"/>
      <c r="G43" s="127"/>
      <c r="H43" s="127"/>
      <c r="I43" s="127"/>
      <c r="J43" s="127"/>
      <c r="K43" s="127"/>
      <c r="L43" s="127"/>
    </row>
    <row r="44" spans="1:14" ht="12.75" customHeight="1" x14ac:dyDescent="0.25">
      <c r="E44" s="126"/>
      <c r="F44" s="122"/>
      <c r="G44" s="127"/>
      <c r="H44" s="127"/>
      <c r="I44" s="127"/>
      <c r="J44" s="127"/>
      <c r="K44" s="127"/>
      <c r="L44" s="127"/>
    </row>
    <row r="45" spans="1:14" ht="12.75" customHeight="1" x14ac:dyDescent="0.25">
      <c r="E45" s="126"/>
      <c r="F45" s="122"/>
      <c r="G45" s="127"/>
      <c r="H45" s="127"/>
      <c r="I45" s="127"/>
      <c r="J45" s="127"/>
      <c r="K45" s="127"/>
      <c r="L45" s="127"/>
    </row>
    <row r="46" spans="1:14" ht="12.75" customHeight="1" x14ac:dyDescent="0.25">
      <c r="E46" s="126"/>
      <c r="F46" s="122"/>
      <c r="G46" s="127"/>
      <c r="H46" s="127"/>
      <c r="I46" s="127"/>
      <c r="J46" s="127"/>
      <c r="K46" s="127"/>
      <c r="L46" s="127"/>
    </row>
    <row r="47" spans="1:14" ht="12.75" customHeight="1" x14ac:dyDescent="0.25">
      <c r="E47" s="126"/>
      <c r="F47" s="122"/>
      <c r="G47" s="127"/>
      <c r="H47" s="127"/>
      <c r="I47" s="127"/>
      <c r="J47" s="127"/>
      <c r="K47" s="127"/>
      <c r="L47" s="127"/>
    </row>
    <row r="48" spans="1:14" ht="12.75" customHeight="1" x14ac:dyDescent="0.25">
      <c r="E48" s="126"/>
      <c r="F48" s="122"/>
      <c r="G48" s="127"/>
      <c r="H48" s="127"/>
      <c r="I48" s="127"/>
      <c r="J48" s="127"/>
      <c r="K48" s="127"/>
      <c r="L48" s="127"/>
    </row>
    <row r="49" spans="5:12" ht="12.75" customHeight="1" x14ac:dyDescent="0.25">
      <c r="E49" s="126"/>
      <c r="F49" s="122"/>
      <c r="G49" s="127"/>
      <c r="H49" s="127"/>
      <c r="I49" s="127"/>
      <c r="J49" s="127"/>
      <c r="K49" s="127"/>
      <c r="L49" s="127"/>
    </row>
    <row r="50" spans="5:12" ht="12.75" customHeight="1" x14ac:dyDescent="0.25">
      <c r="E50" s="126"/>
      <c r="F50" s="122"/>
      <c r="G50" s="127"/>
      <c r="H50" s="127"/>
      <c r="I50" s="127"/>
      <c r="J50" s="127"/>
      <c r="K50" s="127"/>
      <c r="L50" s="127"/>
    </row>
    <row r="51" spans="5:12" ht="12.75" customHeight="1" x14ac:dyDescent="0.25">
      <c r="E51" s="126"/>
      <c r="F51" s="122"/>
      <c r="G51" s="127"/>
      <c r="H51" s="127"/>
      <c r="I51" s="127"/>
      <c r="J51" s="127"/>
      <c r="K51" s="127"/>
      <c r="L51" s="127"/>
    </row>
    <row r="52" spans="5:12" ht="12.75" customHeight="1" x14ac:dyDescent="0.25">
      <c r="E52" s="126"/>
      <c r="F52" s="122"/>
      <c r="G52" s="127"/>
      <c r="H52" s="127"/>
      <c r="I52" s="127"/>
      <c r="J52" s="127"/>
      <c r="K52" s="127"/>
      <c r="L52" s="127"/>
    </row>
    <row r="53" spans="5:12" ht="12.75" customHeight="1" x14ac:dyDescent="0.25">
      <c r="E53" s="126"/>
      <c r="F53" s="122"/>
      <c r="G53" s="127"/>
      <c r="H53" s="127"/>
      <c r="I53" s="127"/>
      <c r="J53" s="127"/>
      <c r="K53" s="127"/>
      <c r="L53" s="127"/>
    </row>
    <row r="54" spans="5:12" ht="12.75" customHeight="1" x14ac:dyDescent="0.25">
      <c r="E54" s="126"/>
      <c r="F54" s="122"/>
      <c r="G54" s="127"/>
      <c r="H54" s="127"/>
      <c r="I54" s="127"/>
      <c r="J54" s="127"/>
      <c r="K54" s="127"/>
      <c r="L54" s="127"/>
    </row>
    <row r="55" spans="5:12" ht="12.75" customHeight="1" x14ac:dyDescent="0.25">
      <c r="E55" s="126"/>
      <c r="F55" s="122"/>
      <c r="G55" s="127"/>
      <c r="H55" s="127"/>
      <c r="I55" s="127"/>
      <c r="J55" s="127"/>
      <c r="K55" s="127"/>
      <c r="L55" s="127"/>
    </row>
    <row r="56" spans="5:12" ht="12.75" customHeight="1" x14ac:dyDescent="0.25">
      <c r="E56" s="126"/>
      <c r="F56" s="122"/>
      <c r="G56" s="127"/>
      <c r="H56" s="127"/>
      <c r="I56" s="127"/>
      <c r="J56" s="127"/>
      <c r="K56" s="127"/>
      <c r="L56" s="127"/>
    </row>
    <row r="57" spans="5:12" ht="12.75" customHeight="1" x14ac:dyDescent="0.25">
      <c r="E57" s="126"/>
      <c r="F57" s="122"/>
      <c r="G57" s="127"/>
      <c r="H57" s="127"/>
      <c r="I57" s="127"/>
      <c r="J57" s="127"/>
      <c r="K57" s="127"/>
      <c r="L57" s="127"/>
    </row>
    <row r="58" spans="5:12" ht="12.75" customHeight="1" x14ac:dyDescent="0.25">
      <c r="E58" s="126"/>
      <c r="F58" s="122"/>
      <c r="G58" s="127"/>
      <c r="H58" s="127"/>
      <c r="I58" s="127"/>
      <c r="J58" s="127"/>
      <c r="K58" s="127"/>
      <c r="L58" s="127"/>
    </row>
    <row r="59" spans="5:12" ht="12.75" customHeight="1" x14ac:dyDescent="0.25">
      <c r="E59" s="126"/>
      <c r="F59" s="122"/>
      <c r="G59" s="127"/>
      <c r="H59" s="127"/>
      <c r="I59" s="127"/>
      <c r="J59" s="127"/>
      <c r="K59" s="127"/>
      <c r="L59" s="127"/>
    </row>
    <row r="60" spans="5:12" ht="12.75" customHeight="1" x14ac:dyDescent="0.25">
      <c r="E60" s="126"/>
      <c r="F60" s="122"/>
      <c r="G60" s="127"/>
      <c r="H60" s="127"/>
      <c r="I60" s="127"/>
      <c r="J60" s="127"/>
      <c r="K60" s="127"/>
      <c r="L60" s="127"/>
    </row>
    <row r="61" spans="5:12" ht="12.75" customHeight="1" x14ac:dyDescent="0.25">
      <c r="E61" s="126"/>
      <c r="F61" s="122"/>
      <c r="G61" s="127"/>
      <c r="H61" s="127"/>
      <c r="I61" s="127"/>
      <c r="J61" s="127"/>
      <c r="K61" s="127"/>
      <c r="L61" s="127"/>
    </row>
    <row r="62" spans="5:12" ht="12.75" customHeight="1" x14ac:dyDescent="0.25">
      <c r="E62" s="126"/>
      <c r="F62" s="122"/>
      <c r="G62" s="127"/>
      <c r="H62" s="127"/>
      <c r="I62" s="127"/>
      <c r="J62" s="127"/>
      <c r="K62" s="127"/>
      <c r="L62" s="127"/>
    </row>
    <row r="63" spans="5:12" ht="12.75" customHeight="1" x14ac:dyDescent="0.25">
      <c r="E63" s="126"/>
      <c r="F63" s="122"/>
      <c r="G63" s="127"/>
      <c r="H63" s="127"/>
      <c r="I63" s="127"/>
      <c r="J63" s="127"/>
      <c r="K63" s="127"/>
      <c r="L63" s="127"/>
    </row>
    <row r="64" spans="5:12" ht="12.75" customHeight="1" x14ac:dyDescent="0.25">
      <c r="E64" s="126"/>
      <c r="F64" s="122"/>
      <c r="G64" s="127"/>
      <c r="H64" s="127"/>
      <c r="I64" s="127"/>
      <c r="J64" s="127"/>
      <c r="K64" s="127"/>
      <c r="L64" s="127"/>
    </row>
    <row r="65" spans="5:12" ht="12.75" customHeight="1" x14ac:dyDescent="0.25">
      <c r="E65" s="126"/>
      <c r="F65" s="122"/>
      <c r="G65" s="127"/>
      <c r="H65" s="127"/>
      <c r="I65" s="127"/>
      <c r="J65" s="127"/>
      <c r="K65" s="127"/>
      <c r="L65" s="127"/>
    </row>
    <row r="66" spans="5:12" ht="12.75" customHeight="1" x14ac:dyDescent="0.25">
      <c r="E66" s="126"/>
      <c r="F66" s="122"/>
      <c r="G66" s="127"/>
      <c r="H66" s="127"/>
      <c r="I66" s="127"/>
      <c r="J66" s="127"/>
      <c r="K66" s="127"/>
      <c r="L66" s="127"/>
    </row>
    <row r="67" spans="5:12" ht="12.75" customHeight="1" x14ac:dyDescent="0.25">
      <c r="E67" s="126"/>
      <c r="F67" s="122"/>
      <c r="G67" s="127"/>
      <c r="H67" s="127"/>
      <c r="I67" s="127"/>
      <c r="J67" s="127"/>
      <c r="K67" s="127"/>
      <c r="L67" s="127"/>
    </row>
    <row r="68" spans="5:12" ht="12.75" customHeight="1" x14ac:dyDescent="0.25">
      <c r="E68" s="126"/>
      <c r="F68" s="122"/>
      <c r="G68" s="127"/>
      <c r="H68" s="127"/>
      <c r="I68" s="127"/>
      <c r="J68" s="127"/>
      <c r="K68" s="127"/>
      <c r="L68" s="127"/>
    </row>
    <row r="69" spans="5:12" ht="12.75" customHeight="1" x14ac:dyDescent="0.25">
      <c r="E69" s="126"/>
      <c r="F69" s="122"/>
      <c r="G69" s="127"/>
      <c r="H69" s="127"/>
      <c r="I69" s="127"/>
      <c r="J69" s="127"/>
      <c r="K69" s="127"/>
      <c r="L69" s="127"/>
    </row>
    <row r="70" spans="5:12" ht="12.75" customHeight="1" x14ac:dyDescent="0.25">
      <c r="E70" s="126"/>
      <c r="F70" s="122"/>
      <c r="G70" s="127"/>
      <c r="H70" s="127"/>
      <c r="I70" s="127"/>
      <c r="J70" s="127"/>
      <c r="K70" s="127"/>
      <c r="L70" s="127"/>
    </row>
    <row r="71" spans="5:12" ht="12.75" customHeight="1" x14ac:dyDescent="0.25">
      <c r="E71" s="126"/>
      <c r="F71" s="122"/>
      <c r="G71" s="127"/>
      <c r="H71" s="127"/>
      <c r="I71" s="127"/>
      <c r="J71" s="127"/>
      <c r="K71" s="127"/>
      <c r="L71" s="127"/>
    </row>
    <row r="72" spans="5:12" ht="12.75" customHeight="1" x14ac:dyDescent="0.25">
      <c r="E72" s="126"/>
      <c r="F72" s="122"/>
      <c r="G72" s="127"/>
      <c r="H72" s="127"/>
      <c r="I72" s="127"/>
      <c r="J72" s="127"/>
      <c r="K72" s="127"/>
      <c r="L72" s="127"/>
    </row>
    <row r="73" spans="5:12" ht="12.75" customHeight="1" x14ac:dyDescent="0.25">
      <c r="E73" s="126"/>
      <c r="F73" s="122"/>
      <c r="G73" s="127"/>
      <c r="H73" s="127"/>
      <c r="I73" s="127"/>
      <c r="J73" s="127"/>
      <c r="K73" s="127"/>
      <c r="L73" s="127"/>
    </row>
    <row r="74" spans="5:12" ht="12.75" customHeight="1" x14ac:dyDescent="0.25">
      <c r="E74" s="126"/>
      <c r="F74" s="122"/>
      <c r="G74" s="127"/>
      <c r="H74" s="127"/>
      <c r="I74" s="127"/>
      <c r="J74" s="127"/>
      <c r="K74" s="127"/>
      <c r="L74" s="127"/>
    </row>
    <row r="75" spans="5:12" ht="12.75" customHeight="1" x14ac:dyDescent="0.25">
      <c r="E75" s="126"/>
      <c r="F75" s="122"/>
      <c r="G75" s="127"/>
      <c r="H75" s="127"/>
      <c r="I75" s="127"/>
      <c r="J75" s="127"/>
      <c r="K75" s="127"/>
      <c r="L75" s="127"/>
    </row>
    <row r="76" spans="5:12" ht="12.75" customHeight="1" x14ac:dyDescent="0.25">
      <c r="E76" s="126"/>
      <c r="F76" s="122"/>
      <c r="G76" s="127"/>
      <c r="H76" s="127"/>
      <c r="I76" s="127"/>
      <c r="J76" s="127"/>
      <c r="K76" s="127"/>
      <c r="L76" s="127"/>
    </row>
    <row r="77" spans="5:12" ht="12.75" customHeight="1" x14ac:dyDescent="0.25">
      <c r="E77" s="126"/>
      <c r="F77" s="122"/>
      <c r="G77" s="127"/>
      <c r="H77" s="127"/>
      <c r="I77" s="127"/>
      <c r="J77" s="127"/>
      <c r="K77" s="127"/>
      <c r="L77" s="127"/>
    </row>
    <row r="78" spans="5:12" ht="12.75" customHeight="1" x14ac:dyDescent="0.25">
      <c r="E78" s="126"/>
      <c r="F78" s="122"/>
      <c r="G78" s="127"/>
      <c r="H78" s="127"/>
      <c r="I78" s="127"/>
      <c r="J78" s="127"/>
      <c r="K78" s="127"/>
      <c r="L78" s="127"/>
    </row>
    <row r="79" spans="5:12" ht="12.75" customHeight="1" x14ac:dyDescent="0.25">
      <c r="E79" s="126"/>
      <c r="F79" s="122"/>
      <c r="G79" s="127"/>
      <c r="H79" s="127"/>
      <c r="I79" s="127"/>
      <c r="J79" s="127"/>
      <c r="K79" s="127"/>
      <c r="L79" s="127"/>
    </row>
    <row r="80" spans="5:12" ht="12.75" customHeight="1" x14ac:dyDescent="0.25">
      <c r="E80" s="126"/>
      <c r="F80" s="122"/>
      <c r="G80" s="127"/>
      <c r="H80" s="127"/>
      <c r="I80" s="127"/>
      <c r="J80" s="127"/>
      <c r="K80" s="127"/>
      <c r="L80" s="127"/>
    </row>
    <row r="81" spans="5:12" ht="12.75" customHeight="1" x14ac:dyDescent="0.25">
      <c r="E81" s="126"/>
      <c r="F81" s="122"/>
      <c r="G81" s="127"/>
      <c r="H81" s="127"/>
      <c r="I81" s="127"/>
      <c r="J81" s="127"/>
      <c r="K81" s="127"/>
      <c r="L81" s="127"/>
    </row>
    <row r="82" spans="5:12" ht="12.75" customHeight="1" x14ac:dyDescent="0.25">
      <c r="E82" s="126"/>
      <c r="F82" s="122"/>
      <c r="G82" s="127"/>
      <c r="H82" s="127"/>
      <c r="I82" s="127"/>
      <c r="J82" s="127"/>
      <c r="K82" s="127"/>
      <c r="L82" s="127"/>
    </row>
    <row r="83" spans="5:12" ht="12.75" customHeight="1" x14ac:dyDescent="0.25">
      <c r="E83" s="126"/>
      <c r="F83" s="122"/>
      <c r="G83" s="127"/>
      <c r="H83" s="127"/>
      <c r="I83" s="127"/>
      <c r="J83" s="127"/>
      <c r="K83" s="127"/>
      <c r="L83" s="127"/>
    </row>
    <row r="84" spans="5:12" ht="12.75" customHeight="1" x14ac:dyDescent="0.25">
      <c r="E84" s="126"/>
      <c r="F84" s="122"/>
      <c r="G84" s="127"/>
      <c r="H84" s="127"/>
      <c r="I84" s="127"/>
      <c r="J84" s="127"/>
      <c r="K84" s="127"/>
      <c r="L84" s="127"/>
    </row>
    <row r="85" spans="5:12" ht="12.75" customHeight="1" x14ac:dyDescent="0.25">
      <c r="E85" s="126"/>
      <c r="F85" s="122"/>
      <c r="G85" s="127"/>
      <c r="H85" s="127"/>
      <c r="I85" s="127"/>
      <c r="J85" s="127"/>
      <c r="K85" s="127"/>
      <c r="L85" s="127"/>
    </row>
    <row r="86" spans="5:12" ht="12.75" customHeight="1" x14ac:dyDescent="0.25">
      <c r="E86" s="126"/>
      <c r="F86" s="122"/>
      <c r="G86" s="127"/>
      <c r="H86" s="127"/>
      <c r="I86" s="127"/>
      <c r="J86" s="127"/>
      <c r="K86" s="127"/>
      <c r="L86" s="127"/>
    </row>
    <row r="87" spans="5:12" ht="12.75" customHeight="1" x14ac:dyDescent="0.25">
      <c r="E87" s="126"/>
      <c r="F87" s="122"/>
      <c r="G87" s="127"/>
      <c r="H87" s="127"/>
      <c r="I87" s="127"/>
      <c r="J87" s="127"/>
      <c r="K87" s="127"/>
      <c r="L87" s="127"/>
    </row>
    <row r="88" spans="5:12" ht="12.75" customHeight="1" x14ac:dyDescent="0.25">
      <c r="E88" s="126"/>
      <c r="F88" s="122"/>
      <c r="G88" s="127"/>
      <c r="H88" s="127"/>
      <c r="I88" s="127"/>
      <c r="J88" s="127"/>
      <c r="K88" s="127"/>
      <c r="L88" s="127"/>
    </row>
    <row r="89" spans="5:12" ht="12.75" customHeight="1" x14ac:dyDescent="0.25">
      <c r="E89" s="126"/>
      <c r="F89" s="122"/>
      <c r="G89" s="127"/>
      <c r="H89" s="127"/>
      <c r="I89" s="127"/>
      <c r="J89" s="127"/>
      <c r="K89" s="127"/>
      <c r="L89" s="127"/>
    </row>
    <row r="90" spans="5:12" ht="12.75" customHeight="1" x14ac:dyDescent="0.25">
      <c r="E90" s="126"/>
      <c r="F90" s="122"/>
      <c r="G90" s="127"/>
      <c r="H90" s="127"/>
      <c r="I90" s="127"/>
      <c r="J90" s="127"/>
      <c r="K90" s="127"/>
      <c r="L90" s="127"/>
    </row>
    <row r="91" spans="5:12" ht="12.75" customHeight="1" x14ac:dyDescent="0.25">
      <c r="E91" s="126"/>
      <c r="F91" s="122"/>
      <c r="G91" s="127"/>
      <c r="H91" s="127"/>
      <c r="I91" s="127"/>
      <c r="J91" s="127"/>
      <c r="K91" s="127"/>
      <c r="L91" s="127"/>
    </row>
    <row r="92" spans="5:12" ht="12.75" customHeight="1" x14ac:dyDescent="0.25">
      <c r="E92" s="126"/>
      <c r="F92" s="122"/>
      <c r="G92" s="127"/>
      <c r="H92" s="127"/>
      <c r="I92" s="127"/>
      <c r="J92" s="127"/>
      <c r="K92" s="127"/>
      <c r="L92" s="127"/>
    </row>
    <row r="93" spans="5:12" ht="12.75" customHeight="1" x14ac:dyDescent="0.25">
      <c r="E93" s="126"/>
      <c r="F93" s="122"/>
      <c r="G93" s="127"/>
      <c r="H93" s="127"/>
      <c r="I93" s="127"/>
      <c r="J93" s="127"/>
      <c r="K93" s="127"/>
      <c r="L93" s="127"/>
    </row>
    <row r="94" spans="5:12" ht="12.75" customHeight="1" x14ac:dyDescent="0.25">
      <c r="E94" s="126"/>
      <c r="F94" s="122"/>
      <c r="G94" s="127"/>
      <c r="H94" s="127"/>
      <c r="I94" s="127"/>
      <c r="J94" s="127"/>
      <c r="K94" s="127"/>
      <c r="L94" s="127"/>
    </row>
    <row r="95" spans="5:12" ht="12.75" customHeight="1" x14ac:dyDescent="0.25">
      <c r="E95" s="126"/>
      <c r="F95" s="122"/>
      <c r="G95" s="127"/>
      <c r="H95" s="127"/>
      <c r="I95" s="127"/>
      <c r="J95" s="127"/>
      <c r="K95" s="127"/>
      <c r="L95" s="127"/>
    </row>
    <row r="96" spans="5:12" ht="12.75" customHeight="1" x14ac:dyDescent="0.25">
      <c r="E96" s="126"/>
      <c r="F96" s="122"/>
      <c r="G96" s="127"/>
      <c r="H96" s="127"/>
      <c r="I96" s="127"/>
      <c r="J96" s="127"/>
      <c r="K96" s="127"/>
      <c r="L96" s="127"/>
    </row>
    <row r="97" spans="5:12" ht="12.75" customHeight="1" x14ac:dyDescent="0.25">
      <c r="E97" s="126"/>
      <c r="F97" s="122"/>
      <c r="G97" s="127"/>
      <c r="H97" s="127"/>
      <c r="I97" s="127"/>
      <c r="J97" s="127"/>
      <c r="K97" s="127"/>
      <c r="L97" s="127"/>
    </row>
    <row r="98" spans="5:12" ht="12.75" customHeight="1" x14ac:dyDescent="0.25">
      <c r="E98" s="126"/>
      <c r="F98" s="122"/>
      <c r="G98" s="127"/>
      <c r="H98" s="127"/>
      <c r="I98" s="127"/>
      <c r="J98" s="127"/>
      <c r="K98" s="127"/>
      <c r="L98" s="127"/>
    </row>
    <row r="99" spans="5:12" ht="12.75" customHeight="1" x14ac:dyDescent="0.25">
      <c r="E99" s="126"/>
      <c r="F99" s="122"/>
      <c r="G99" s="127"/>
      <c r="H99" s="127"/>
      <c r="I99" s="127"/>
      <c r="J99" s="127"/>
      <c r="K99" s="127"/>
      <c r="L99" s="127"/>
    </row>
    <row r="100" spans="5:12" ht="12.75" customHeight="1" x14ac:dyDescent="0.25">
      <c r="E100" s="126"/>
      <c r="F100" s="122"/>
      <c r="G100" s="127"/>
      <c r="H100" s="127"/>
      <c r="I100" s="127"/>
      <c r="J100" s="127"/>
      <c r="K100" s="127"/>
      <c r="L100" s="127"/>
    </row>
    <row r="101" spans="5:12" ht="12.75" customHeight="1" x14ac:dyDescent="0.25">
      <c r="E101" s="126"/>
      <c r="F101" s="122"/>
      <c r="G101" s="127"/>
      <c r="H101" s="127"/>
      <c r="I101" s="127"/>
      <c r="J101" s="127"/>
      <c r="K101" s="127"/>
      <c r="L101" s="127"/>
    </row>
    <row r="102" spans="5:12" ht="12.75" customHeight="1" x14ac:dyDescent="0.25">
      <c r="E102" s="126"/>
      <c r="F102" s="122"/>
      <c r="G102" s="127"/>
      <c r="H102" s="127"/>
      <c r="I102" s="127"/>
      <c r="J102" s="127"/>
      <c r="K102" s="127"/>
      <c r="L102" s="127"/>
    </row>
    <row r="103" spans="5:12" ht="12.75" customHeight="1" x14ac:dyDescent="0.25">
      <c r="E103" s="126"/>
      <c r="F103" s="122"/>
      <c r="G103" s="127"/>
      <c r="H103" s="127"/>
      <c r="I103" s="127"/>
      <c r="J103" s="127"/>
      <c r="K103" s="127"/>
      <c r="L103" s="127"/>
    </row>
    <row r="104" spans="5:12" ht="12.75" customHeight="1" x14ac:dyDescent="0.25">
      <c r="E104" s="126"/>
      <c r="F104" s="122"/>
      <c r="G104" s="127"/>
      <c r="H104" s="127"/>
      <c r="I104" s="127"/>
      <c r="J104" s="127"/>
      <c r="K104" s="127"/>
      <c r="L104" s="127"/>
    </row>
    <row r="105" spans="5:12" ht="12.75" customHeight="1" x14ac:dyDescent="0.25">
      <c r="E105" s="126"/>
      <c r="F105" s="122"/>
      <c r="G105" s="127"/>
      <c r="H105" s="127"/>
      <c r="I105" s="127"/>
      <c r="J105" s="127"/>
      <c r="K105" s="127"/>
      <c r="L105" s="127"/>
    </row>
    <row r="106" spans="5:12" ht="12.75" customHeight="1" x14ac:dyDescent="0.25">
      <c r="E106" s="126"/>
      <c r="F106" s="122"/>
      <c r="G106" s="127"/>
      <c r="H106" s="127"/>
      <c r="I106" s="127"/>
      <c r="J106" s="127"/>
      <c r="K106" s="127"/>
      <c r="L106" s="127"/>
    </row>
    <row r="107" spans="5:12" ht="12.75" customHeight="1" x14ac:dyDescent="0.25">
      <c r="E107" s="126"/>
      <c r="F107" s="122"/>
      <c r="G107" s="127"/>
      <c r="H107" s="127"/>
      <c r="I107" s="127"/>
      <c r="J107" s="127"/>
      <c r="K107" s="127"/>
      <c r="L107" s="127"/>
    </row>
    <row r="108" spans="5:12" ht="12.75" customHeight="1" x14ac:dyDescent="0.25">
      <c r="E108" s="126"/>
      <c r="F108" s="122"/>
      <c r="G108" s="127"/>
      <c r="H108" s="127"/>
      <c r="I108" s="127"/>
      <c r="J108" s="127"/>
      <c r="K108" s="127"/>
      <c r="L108" s="127"/>
    </row>
    <row r="109" spans="5:12" ht="12.75" customHeight="1" x14ac:dyDescent="0.25">
      <c r="E109" s="126"/>
      <c r="F109" s="122"/>
      <c r="G109" s="127"/>
      <c r="H109" s="127"/>
      <c r="I109" s="127"/>
      <c r="J109" s="127"/>
      <c r="K109" s="127"/>
      <c r="L109" s="127"/>
    </row>
    <row r="110" spans="5:12" ht="12.75" customHeight="1" x14ac:dyDescent="0.25">
      <c r="E110" s="126"/>
      <c r="F110" s="122"/>
      <c r="G110" s="127"/>
      <c r="H110" s="127"/>
      <c r="I110" s="127"/>
      <c r="J110" s="127"/>
      <c r="K110" s="127"/>
      <c r="L110" s="127"/>
    </row>
    <row r="111" spans="5:12" ht="12.75" customHeight="1" x14ac:dyDescent="0.25">
      <c r="E111" s="126"/>
      <c r="F111" s="122"/>
      <c r="G111" s="127"/>
      <c r="H111" s="127"/>
      <c r="I111" s="127"/>
      <c r="J111" s="127"/>
      <c r="K111" s="127"/>
      <c r="L111" s="127"/>
    </row>
    <row r="112" spans="5:12" ht="12.75" customHeight="1" x14ac:dyDescent="0.25">
      <c r="E112" s="126"/>
      <c r="F112" s="122"/>
      <c r="G112" s="127"/>
      <c r="H112" s="127"/>
      <c r="I112" s="127"/>
      <c r="J112" s="127"/>
      <c r="K112" s="127"/>
      <c r="L112" s="127"/>
    </row>
    <row r="113" spans="5:12" ht="12.75" customHeight="1" x14ac:dyDescent="0.25">
      <c r="E113" s="126"/>
      <c r="F113" s="122"/>
      <c r="G113" s="127"/>
      <c r="H113" s="127"/>
      <c r="I113" s="127"/>
      <c r="J113" s="127"/>
      <c r="K113" s="127"/>
      <c r="L113" s="127"/>
    </row>
    <row r="114" spans="5:12" ht="12.75" customHeight="1" x14ac:dyDescent="0.25">
      <c r="E114" s="126"/>
      <c r="F114" s="122"/>
      <c r="G114" s="127"/>
      <c r="H114" s="127"/>
      <c r="I114" s="127"/>
      <c r="J114" s="127"/>
      <c r="K114" s="127"/>
      <c r="L114" s="127"/>
    </row>
    <row r="115" spans="5:12" ht="12.75" customHeight="1" x14ac:dyDescent="0.25">
      <c r="E115" s="126"/>
      <c r="F115" s="122"/>
      <c r="G115" s="127"/>
      <c r="H115" s="127"/>
      <c r="I115" s="127"/>
      <c r="J115" s="127"/>
      <c r="K115" s="127"/>
      <c r="L115" s="127"/>
    </row>
    <row r="116" spans="5:12" ht="12.75" customHeight="1" x14ac:dyDescent="0.25">
      <c r="E116" s="126"/>
      <c r="F116" s="122"/>
      <c r="G116" s="127"/>
      <c r="H116" s="127"/>
      <c r="I116" s="127"/>
      <c r="J116" s="127"/>
      <c r="K116" s="127"/>
      <c r="L116" s="127"/>
    </row>
    <row r="117" spans="5:12" ht="12.75" customHeight="1" x14ac:dyDescent="0.25">
      <c r="E117" s="126"/>
      <c r="F117" s="122"/>
      <c r="G117" s="127"/>
      <c r="H117" s="127"/>
      <c r="I117" s="127"/>
      <c r="J117" s="127"/>
      <c r="K117" s="127"/>
      <c r="L117" s="127"/>
    </row>
    <row r="118" spans="5:12" ht="12.75" customHeight="1" x14ac:dyDescent="0.25">
      <c r="E118" s="126"/>
      <c r="F118" s="122"/>
      <c r="G118" s="127"/>
      <c r="H118" s="127"/>
      <c r="I118" s="127"/>
      <c r="J118" s="127"/>
      <c r="K118" s="127"/>
      <c r="L118" s="127"/>
    </row>
    <row r="119" spans="5:12" ht="12.75" customHeight="1" x14ac:dyDescent="0.25">
      <c r="E119" s="126"/>
      <c r="F119" s="122"/>
      <c r="G119" s="127"/>
      <c r="H119" s="127"/>
      <c r="I119" s="127"/>
      <c r="J119" s="127"/>
      <c r="K119" s="127"/>
      <c r="L119" s="127"/>
    </row>
    <row r="120" spans="5:12" ht="12.75" customHeight="1" x14ac:dyDescent="0.25">
      <c r="E120" s="126"/>
      <c r="F120" s="122"/>
      <c r="G120" s="127"/>
      <c r="H120" s="127"/>
      <c r="I120" s="127"/>
      <c r="J120" s="127"/>
      <c r="K120" s="127"/>
      <c r="L120" s="127"/>
    </row>
    <row r="121" spans="5:12" ht="12.75" customHeight="1" x14ac:dyDescent="0.25">
      <c r="E121" s="126"/>
      <c r="F121" s="122"/>
      <c r="G121" s="127"/>
      <c r="H121" s="127"/>
      <c r="I121" s="127"/>
      <c r="J121" s="127"/>
      <c r="K121" s="127"/>
      <c r="L121" s="127"/>
    </row>
    <row r="122" spans="5:12" ht="12.75" customHeight="1" x14ac:dyDescent="0.25">
      <c r="E122" s="126"/>
      <c r="F122" s="122"/>
      <c r="G122" s="127"/>
      <c r="H122" s="127"/>
      <c r="I122" s="127"/>
      <c r="J122" s="127"/>
      <c r="K122" s="127"/>
      <c r="L122" s="127"/>
    </row>
    <row r="123" spans="5:12" ht="12.75" customHeight="1" x14ac:dyDescent="0.25">
      <c r="E123" s="126"/>
      <c r="F123" s="122"/>
      <c r="G123" s="127"/>
      <c r="H123" s="127"/>
      <c r="I123" s="127"/>
      <c r="J123" s="127"/>
      <c r="K123" s="127"/>
      <c r="L123" s="127"/>
    </row>
    <row r="124" spans="5:12" ht="12.75" customHeight="1" x14ac:dyDescent="0.25">
      <c r="E124" s="126"/>
      <c r="F124" s="122"/>
      <c r="G124" s="127"/>
      <c r="H124" s="127"/>
      <c r="I124" s="127"/>
      <c r="J124" s="127"/>
      <c r="K124" s="127"/>
      <c r="L124" s="127"/>
    </row>
    <row r="125" spans="5:12" ht="12.75" customHeight="1" x14ac:dyDescent="0.25">
      <c r="E125" s="126"/>
      <c r="F125" s="122"/>
      <c r="G125" s="127"/>
      <c r="H125" s="127"/>
      <c r="I125" s="127"/>
      <c r="J125" s="127"/>
      <c r="K125" s="127"/>
      <c r="L125" s="127"/>
    </row>
    <row r="126" spans="5:12" ht="12.75" customHeight="1" x14ac:dyDescent="0.25">
      <c r="E126" s="126"/>
      <c r="F126" s="122"/>
      <c r="G126" s="127"/>
      <c r="H126" s="127"/>
      <c r="I126" s="127"/>
      <c r="J126" s="127"/>
      <c r="K126" s="127"/>
      <c r="L126" s="127"/>
    </row>
    <row r="127" spans="5:12" ht="12.75" customHeight="1" x14ac:dyDescent="0.25">
      <c r="E127" s="126"/>
      <c r="F127" s="122"/>
      <c r="G127" s="127"/>
      <c r="H127" s="127"/>
      <c r="I127" s="127"/>
      <c r="J127" s="127"/>
      <c r="K127" s="127"/>
      <c r="L127" s="127"/>
    </row>
    <row r="128" spans="5:12" ht="12.75" customHeight="1" x14ac:dyDescent="0.25">
      <c r="E128" s="126"/>
      <c r="F128" s="122"/>
      <c r="G128" s="127"/>
      <c r="H128" s="127"/>
      <c r="I128" s="127"/>
      <c r="J128" s="127"/>
      <c r="K128" s="127"/>
      <c r="L128" s="127"/>
    </row>
    <row r="129" spans="5:12" ht="12.75" customHeight="1" x14ac:dyDescent="0.25">
      <c r="E129" s="126"/>
      <c r="F129" s="122"/>
      <c r="G129" s="127"/>
      <c r="H129" s="127"/>
      <c r="I129" s="127"/>
      <c r="J129" s="127"/>
      <c r="K129" s="127"/>
      <c r="L129" s="127"/>
    </row>
    <row r="130" spans="5:12" ht="12.75" customHeight="1" x14ac:dyDescent="0.25">
      <c r="E130" s="126"/>
      <c r="F130" s="122"/>
      <c r="G130" s="127"/>
      <c r="H130" s="127"/>
      <c r="I130" s="127"/>
      <c r="J130" s="127"/>
      <c r="K130" s="127"/>
      <c r="L130" s="127"/>
    </row>
    <row r="131" spans="5:12" ht="12.75" customHeight="1" x14ac:dyDescent="0.25">
      <c r="E131" s="126"/>
      <c r="F131" s="122"/>
      <c r="G131" s="127"/>
      <c r="H131" s="127"/>
      <c r="I131" s="127"/>
      <c r="J131" s="127"/>
      <c r="K131" s="127"/>
      <c r="L131" s="127"/>
    </row>
    <row r="132" spans="5:12" ht="12.75" customHeight="1" x14ac:dyDescent="0.25">
      <c r="E132" s="126"/>
      <c r="F132" s="122"/>
      <c r="G132" s="127"/>
      <c r="H132" s="127"/>
      <c r="I132" s="127"/>
      <c r="J132" s="127"/>
      <c r="K132" s="127"/>
      <c r="L132" s="127"/>
    </row>
    <row r="133" spans="5:12" ht="12.75" customHeight="1" x14ac:dyDescent="0.25">
      <c r="E133" s="126"/>
      <c r="F133" s="122"/>
      <c r="G133" s="127"/>
      <c r="H133" s="127"/>
      <c r="I133" s="127"/>
      <c r="J133" s="127"/>
      <c r="K133" s="127"/>
      <c r="L133" s="127"/>
    </row>
    <row r="134" spans="5:12" ht="12.75" customHeight="1" x14ac:dyDescent="0.25">
      <c r="E134" s="126"/>
      <c r="F134" s="122"/>
      <c r="G134" s="127"/>
      <c r="H134" s="127"/>
      <c r="I134" s="127"/>
      <c r="J134" s="127"/>
      <c r="K134" s="127"/>
      <c r="L134" s="127"/>
    </row>
    <row r="135" spans="5:12" ht="12.75" customHeight="1" x14ac:dyDescent="0.25">
      <c r="E135" s="126"/>
      <c r="F135" s="122"/>
      <c r="G135" s="127"/>
      <c r="H135" s="127"/>
      <c r="I135" s="127"/>
      <c r="J135" s="127"/>
      <c r="K135" s="127"/>
      <c r="L135" s="127"/>
    </row>
    <row r="136" spans="5:12" x14ac:dyDescent="0.25">
      <c r="E136" s="126"/>
      <c r="F136" s="122"/>
      <c r="G136" s="127"/>
      <c r="H136" s="127"/>
      <c r="I136" s="127"/>
      <c r="J136" s="127"/>
      <c r="K136" s="127"/>
      <c r="L136" s="127"/>
    </row>
    <row r="137" spans="5:12" x14ac:dyDescent="0.25">
      <c r="E137" s="126"/>
      <c r="F137" s="122"/>
      <c r="G137" s="127"/>
      <c r="H137" s="127"/>
      <c r="I137" s="127"/>
      <c r="J137" s="127"/>
      <c r="K137" s="127"/>
      <c r="L137" s="127"/>
    </row>
  </sheetData>
  <mergeCells count="89">
    <mergeCell ref="C14:D14"/>
    <mergeCell ref="C15:D15"/>
    <mergeCell ref="C18:D18"/>
    <mergeCell ref="C19:D19"/>
    <mergeCell ref="C24:D24"/>
    <mergeCell ref="C22:D22"/>
    <mergeCell ref="C23:D23"/>
    <mergeCell ref="C16:D16"/>
    <mergeCell ref="C17:D17"/>
    <mergeCell ref="C20:D20"/>
    <mergeCell ref="C21:D21"/>
    <mergeCell ref="C25:D25"/>
    <mergeCell ref="C29:D29"/>
    <mergeCell ref="C26:D26"/>
    <mergeCell ref="C27:D27"/>
    <mergeCell ref="C28:D28"/>
    <mergeCell ref="C11:D11"/>
    <mergeCell ref="C13:D13"/>
    <mergeCell ref="C12:D12"/>
    <mergeCell ref="I3:M3"/>
    <mergeCell ref="G4:H4"/>
    <mergeCell ref="I4:M4"/>
    <mergeCell ref="G5:H5"/>
    <mergeCell ref="F8:F9"/>
    <mergeCell ref="G8:J8"/>
    <mergeCell ref="I5:M5"/>
    <mergeCell ref="G6:H6"/>
    <mergeCell ref="I6:M6"/>
    <mergeCell ref="I12:J12"/>
    <mergeCell ref="K8:L8"/>
    <mergeCell ref="C10:D10"/>
    <mergeCell ref="G13:H13"/>
    <mergeCell ref="M12:N12"/>
    <mergeCell ref="G17:H17"/>
    <mergeCell ref="G12:H12"/>
    <mergeCell ref="M8:N9"/>
    <mergeCell ref="M10:N10"/>
    <mergeCell ref="G10:H10"/>
    <mergeCell ref="I9:J9"/>
    <mergeCell ref="I10:J10"/>
    <mergeCell ref="I11:J11"/>
    <mergeCell ref="M11:N11"/>
    <mergeCell ref="I13:J13"/>
    <mergeCell ref="I17:J17"/>
    <mergeCell ref="M16:N16"/>
    <mergeCell ref="M13:N13"/>
    <mergeCell ref="G11:H11"/>
    <mergeCell ref="M17:N17"/>
    <mergeCell ref="N2:N6"/>
    <mergeCell ref="G2:H2"/>
    <mergeCell ref="I2:M2"/>
    <mergeCell ref="G3:H3"/>
    <mergeCell ref="A2:B2"/>
    <mergeCell ref="A3:B3"/>
    <mergeCell ref="A4:B4"/>
    <mergeCell ref="A5:B5"/>
    <mergeCell ref="A6:B6"/>
    <mergeCell ref="C2:E2"/>
    <mergeCell ref="C3:E3"/>
    <mergeCell ref="C4:E4"/>
    <mergeCell ref="C6:E6"/>
    <mergeCell ref="C5:E5"/>
    <mergeCell ref="A8:A9"/>
    <mergeCell ref="E8:E9"/>
    <mergeCell ref="C8:D9"/>
    <mergeCell ref="B8:B9"/>
    <mergeCell ref="G9:H9"/>
    <mergeCell ref="C36:D36"/>
    <mergeCell ref="C31:D31"/>
    <mergeCell ref="C32:D32"/>
    <mergeCell ref="C35:D35"/>
    <mergeCell ref="C33:D33"/>
    <mergeCell ref="C34:D34"/>
    <mergeCell ref="M23:N23"/>
    <mergeCell ref="M36:N36"/>
    <mergeCell ref="G15:H15"/>
    <mergeCell ref="G14:H14"/>
    <mergeCell ref="I15:J15"/>
    <mergeCell ref="I14:J14"/>
    <mergeCell ref="M15:N15"/>
    <mergeCell ref="M14:N14"/>
    <mergeCell ref="I23:J23"/>
    <mergeCell ref="G22:H22"/>
    <mergeCell ref="I36:J36"/>
    <mergeCell ref="I22:J22"/>
    <mergeCell ref="G36:H36"/>
    <mergeCell ref="G16:H16"/>
    <mergeCell ref="I16:J16"/>
    <mergeCell ref="G23:H23"/>
  </mergeCells>
  <pageMargins left="0.7" right="0.7" top="0.75" bottom="0.75" header="0.3" footer="0.3"/>
  <pageSetup paperSize="9" scale="76" fitToHeight="0" orientation="landscape" r:id="rId1"/>
  <ignoredErrors>
    <ignoredError sqref="B35" twoDigitTextYea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37</vt:i4>
      </vt:variant>
    </vt:vector>
  </HeadingPairs>
  <TitlesOfParts>
    <vt:vector size="41" baseType="lpstr">
      <vt:lpstr>Titulní strana</vt:lpstr>
      <vt:lpstr>Elektro část</vt:lpstr>
      <vt:lpstr>Strojní část</vt:lpstr>
      <vt:lpstr>Stavební část</vt:lpstr>
      <vt:lpstr>ArchivniCislo</vt:lpstr>
      <vt:lpstr>CisloZakazky</vt:lpstr>
      <vt:lpstr>CisloZakaznika</vt:lpstr>
      <vt:lpstr>DatumRev1</vt:lpstr>
      <vt:lpstr>DatumRev2</vt:lpstr>
      <vt:lpstr>DatumRev3</vt:lpstr>
      <vt:lpstr>DatumZakazky</vt:lpstr>
      <vt:lpstr>HIP</vt:lpstr>
      <vt:lpstr>Investor</vt:lpstr>
      <vt:lpstr>Kontroloval</vt:lpstr>
      <vt:lpstr>KontrolovalDatum</vt:lpstr>
      <vt:lpstr>MistoStavby</vt:lpstr>
      <vt:lpstr>NazevDokumentu</vt:lpstr>
      <vt:lpstr>NazevZakazky</vt:lpstr>
      <vt:lpstr>Objednatel</vt:lpstr>
      <vt:lpstr>'Strojní část'!Oblast_tisku</vt:lpstr>
      <vt:lpstr>PopisRev1</vt:lpstr>
      <vt:lpstr>PopisRev2</vt:lpstr>
      <vt:lpstr>PopisRev3</vt:lpstr>
      <vt:lpstr>PracovniVerze</vt:lpstr>
      <vt:lpstr>'Strojní část'!Print_Area</vt:lpstr>
      <vt:lpstr>Revize</vt:lpstr>
      <vt:lpstr>Revize1</vt:lpstr>
      <vt:lpstr>Revize2</vt:lpstr>
      <vt:lpstr>Revize3</vt:lpstr>
      <vt:lpstr>Schvalil</vt:lpstr>
      <vt:lpstr>StupenPD</vt:lpstr>
      <vt:lpstr>Vypracoval</vt:lpstr>
      <vt:lpstr>VypracovalDatum</vt:lpstr>
      <vt:lpstr>VypRev1</vt:lpstr>
      <vt:lpstr>VypRev2</vt:lpstr>
      <vt:lpstr>VypRev3</vt:lpstr>
      <vt:lpstr>ZkratkaNazev1</vt:lpstr>
      <vt:lpstr>ZkratkaNazev2</vt:lpstr>
      <vt:lpstr>ZkratkaNazev3</vt:lpstr>
      <vt:lpstr>ZkratkaNazev4</vt:lpstr>
      <vt:lpstr>ZkratkaNazev5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Specifikace</dc:title>
  <dc:creator>Michal Pazdera</dc:creator>
  <cp:lastModifiedBy>Michaela Svobodová</cp:lastModifiedBy>
  <cp:lastPrinted>2018-12-17T12:44:33Z</cp:lastPrinted>
  <dcterms:created xsi:type="dcterms:W3CDTF">2017-02-15T19:52:48Z</dcterms:created>
  <dcterms:modified xsi:type="dcterms:W3CDTF">2020-02-03T08:43:49Z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isloZakazky" linkTarget="CisloZakazky">
    <vt:r8>18082</vt:r8>
  </property>
  <property fmtid="{D5CDD505-2E9C-101B-9397-08002B2CF9AE}" pid="3" name="NazevZakazky" linkTarget="NazevZakazky">
    <vt:lpwstr>ČS EuroOil Mstětice</vt:lpwstr>
  </property>
  <property fmtid="{D5CDD505-2E9C-101B-9397-08002B2CF9AE}" pid="4" name="MistoStavby" linkTarget="MistoStavby">
    <vt:lpwstr>Mstětice</vt:lpwstr>
  </property>
  <property fmtid="{D5CDD505-2E9C-101B-9397-08002B2CF9AE}" pid="5" name="Investor" linkTarget="Investor">
    <vt:lpwstr>ČEPRO, a. s.</vt:lpwstr>
  </property>
  <property fmtid="{D5CDD505-2E9C-101B-9397-08002B2CF9AE}" pid="6" name="Objednatel" linkTarget="Objednatel">
    <vt:lpwstr/>
  </property>
  <property fmtid="{D5CDD505-2E9C-101B-9397-08002B2CF9AE}" pid="7" name="DatumZakazky" linkTarget="DatumZakazky">
    <vt:lpwstr>01/2019</vt:lpwstr>
  </property>
  <property fmtid="{D5CDD505-2E9C-101B-9397-08002B2CF9AE}" pid="8" name="HIP" linkTarget="HIP">
    <vt:lpwstr>Pazdera Michal</vt:lpwstr>
  </property>
  <property fmtid="{D5CDD505-2E9C-101B-9397-08002B2CF9AE}" pid="9" name="ArchivniCislo" linkTarget="ArchivniCislo">
    <vt:lpwstr>18082-DSP-D-D1-SO08-201</vt:lpwstr>
  </property>
  <property fmtid="{D5CDD505-2E9C-101B-9397-08002B2CF9AE}" pid="10" name="NazevDokumentu" linkTarget="NazevDokumentu">
    <vt:lpwstr>Specifikace</vt:lpwstr>
  </property>
  <property fmtid="{D5CDD505-2E9C-101B-9397-08002B2CF9AE}" pid="11" name="CisloZakaznika" linkTarget="CisloZakaznika">
    <vt:lpwstr/>
  </property>
  <property fmtid="{D5CDD505-2E9C-101B-9397-08002B2CF9AE}" pid="12" name="PoradoveCislo">
    <vt:lpwstr>201</vt:lpwstr>
  </property>
  <property fmtid="{D5CDD505-2E9C-101B-9397-08002B2CF9AE}" pid="13" name="SZ">
    <vt:lpwstr>D1</vt:lpwstr>
  </property>
  <property fmtid="{D5CDD505-2E9C-101B-9397-08002B2CF9AE}" pid="14" name="SZNazev">
    <vt:lpwstr>Dokumentace stavebního nebo inženýrského objektu</vt:lpwstr>
  </property>
  <property fmtid="{D5CDD505-2E9C-101B-9397-08002B2CF9AE}" pid="15" name="ZkratkaObjektu">
    <vt:lpwstr>SO08</vt:lpwstr>
  </property>
  <property fmtid="{D5CDD505-2E9C-101B-9397-08002B2CF9AE}" pid="16" name="ZkratkaNazev1" linkTarget="ZkratkaNazev1">
    <vt:lpwstr>D. Dokumentace objektů a technických a technologických zařízení</vt:lpwstr>
  </property>
  <property fmtid="{D5CDD505-2E9C-101B-9397-08002B2CF9AE}" pid="17" name="ZkratkaNazev2" linkTarget="ZkratkaNazev2">
    <vt:lpwstr>D1. Dokumentace stavebního nebo inženýrského objektu</vt:lpwstr>
  </property>
  <property fmtid="{D5CDD505-2E9C-101B-9397-08002B2CF9AE}" pid="18" name="ZkratkaNazev3" linkTarget="ZkratkaNazev3">
    <vt:lpwstr>SO08 Demolice a demontáže</vt:lpwstr>
  </property>
  <property fmtid="{D5CDD505-2E9C-101B-9397-08002B2CF9AE}" pid="19" name="ZkratkaNazev4" linkTarget="ZkratkaNazev4">
    <vt:lpwstr/>
  </property>
  <property fmtid="{D5CDD505-2E9C-101B-9397-08002B2CF9AE}" pid="20" name="ZkratkaNazev5" linkTarget="ZkratkaNazev5">
    <vt:lpwstr/>
  </property>
  <property fmtid="{D5CDD505-2E9C-101B-9397-08002B2CF9AE}" pid="21" name="PracovniVerze" linkTarget="PracovniVerze">
    <vt:lpwstr>SCHVÁLENÝ DOKUMENT</vt:lpwstr>
  </property>
  <property fmtid="{D5CDD505-2E9C-101B-9397-08002B2CF9AE}" pid="22" name="Vypracoval" linkTarget="Vypracoval">
    <vt:lpwstr>Rudolfová Michaela</vt:lpwstr>
  </property>
  <property fmtid="{D5CDD505-2E9C-101B-9397-08002B2CF9AE}" pid="23" name="VypracovalDatum" linkTarget="VypracovalDatum">
    <vt:lpwstr>21.01.2019</vt:lpwstr>
  </property>
  <property fmtid="{D5CDD505-2E9C-101B-9397-08002B2CF9AE}" pid="24" name="Kontroloval" linkTarget="Kontroloval">
    <vt:lpwstr>Pazdera Michal</vt:lpwstr>
  </property>
  <property fmtid="{D5CDD505-2E9C-101B-9397-08002B2CF9AE}" pid="25" name="KontrolovalDatum" linkTarget="KontrolovalDatum">
    <vt:lpwstr>21.01.2019</vt:lpwstr>
  </property>
  <property fmtid="{D5CDD505-2E9C-101B-9397-08002B2CF9AE}" pid="26" name="Schvalil" linkTarget="Schvalil">
    <vt:lpwstr>Jan Šimanský</vt:lpwstr>
  </property>
  <property fmtid="{D5CDD505-2E9C-101B-9397-08002B2CF9AE}" pid="27" name="Rev1Osoba" linkTarget="VypRev1">
    <vt:lpwstr/>
  </property>
  <property fmtid="{D5CDD505-2E9C-101B-9397-08002B2CF9AE}" pid="28" name="Rev2Osoba" linkTarget="VypRev2">
    <vt:lpwstr/>
  </property>
  <property fmtid="{D5CDD505-2E9C-101B-9397-08002B2CF9AE}" pid="29" name="Rev3Osoba" linkTarget="VypRev3">
    <vt:lpwstr/>
  </property>
  <property fmtid="{D5CDD505-2E9C-101B-9397-08002B2CF9AE}" pid="30" name="Rev1Poznamka" linkTarget="PopisRev1">
    <vt:lpwstr/>
  </property>
  <property fmtid="{D5CDD505-2E9C-101B-9397-08002B2CF9AE}" pid="31" name="Rev2Poznamka" linkTarget="PopisRev2">
    <vt:lpwstr/>
  </property>
  <property fmtid="{D5CDD505-2E9C-101B-9397-08002B2CF9AE}" pid="32" name="Rev3Poznamka" linkTarget="PopisRev3">
    <vt:lpwstr/>
  </property>
  <property fmtid="{D5CDD505-2E9C-101B-9397-08002B2CF9AE}" pid="33" name="Rev1Datum" linkTarget="DatumRev1">
    <vt:lpwstr/>
  </property>
  <property fmtid="{D5CDD505-2E9C-101B-9397-08002B2CF9AE}" pid="34" name="Rev2Datum" linkTarget="DatumRev2">
    <vt:lpwstr/>
  </property>
  <property fmtid="{D5CDD505-2E9C-101B-9397-08002B2CF9AE}" pid="35" name="Rev3Datum" linkTarget="DatumRev3">
    <vt:lpwstr/>
  </property>
  <property fmtid="{D5CDD505-2E9C-101B-9397-08002B2CF9AE}" pid="36" name="Stupen" linkTarget="StupenPD">
    <vt:lpwstr>Dokumentace pro vydání společného územního rozhodnutí a stavebního povolení</vt:lpwstr>
  </property>
  <property fmtid="{D5CDD505-2E9C-101B-9397-08002B2CF9AE}" pid="37" name="Revize1" linkTarget="Revize1">
    <vt:lpwstr/>
  </property>
  <property fmtid="{D5CDD505-2E9C-101B-9397-08002B2CF9AE}" pid="38" name="Revize2" linkTarget="Revize2">
    <vt:lpwstr/>
  </property>
  <property fmtid="{D5CDD505-2E9C-101B-9397-08002B2CF9AE}" pid="39" name="Revize3" linkTarget="Revize3">
    <vt:lpwstr/>
  </property>
  <property fmtid="{D5CDD505-2E9C-101B-9397-08002B2CF9AE}" pid="40" name="Revize" linkTarget="Revize">
    <vt:r8>0</vt:r8>
  </property>
  <property fmtid="{D5CDD505-2E9C-101B-9397-08002B2CF9AE}" pid="41" name="PocetPare">
    <vt:i4>7</vt:i4>
  </property>
</Properties>
</file>